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drawings/drawing3.xml" ContentType="application/vnd.openxmlformats-officedocument.drawingml.chartshapes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1_保険者支援担当\21_各種統計資料\01_審査支払状況の更新\令和６年度分\20240528_HP更新\"/>
    </mc:Choice>
  </mc:AlternateContent>
  <xr:revisionPtr revIDLastSave="0" documentId="13_ncr:1_{FDF37182-103B-4AC1-9E05-2F0E6926109C}" xr6:coauthVersionLast="36" xr6:coauthVersionMax="36" xr10:uidLastSave="{00000000-0000-0000-0000-000000000000}"/>
  <bookViews>
    <workbookView xWindow="9600" yWindow="-15" windowWidth="9645" windowHeight="11745" tabRatio="599" activeTab="3" xr2:uid="{00000000-000D-0000-FFFF-FFFF00000000}"/>
  </bookViews>
  <sheets>
    <sheet name="確定件数" sheetId="3" r:id="rId1"/>
    <sheet name="確定点数" sheetId="15" r:id="rId2"/>
    <sheet name="グラフ【件数】" sheetId="13" r:id="rId3"/>
    <sheet name="グラフ【点数】" sheetId="14" r:id="rId4"/>
  </sheets>
  <definedNames>
    <definedName name="_xlnm.Print_Area" localSheetId="0">確定件数!$A$1:$Q$59</definedName>
    <definedName name="_xlnm.Print_Area" localSheetId="1">確定点数!$A$1:$Q$59</definedName>
  </definedNames>
  <calcPr calcId="191029"/>
</workbook>
</file>

<file path=xl/calcChain.xml><?xml version="1.0" encoding="utf-8"?>
<calcChain xmlns="http://schemas.openxmlformats.org/spreadsheetml/2006/main">
  <c r="F32" i="3" l="1"/>
  <c r="N32" i="3" l="1"/>
  <c r="P32" i="3"/>
  <c r="O32" i="3"/>
  <c r="Q57" i="15" l="1"/>
  <c r="E38" i="15" l="1"/>
  <c r="F38" i="15"/>
  <c r="G38" i="15"/>
  <c r="H38" i="15"/>
  <c r="I38" i="15"/>
  <c r="J38" i="15"/>
  <c r="K38" i="15"/>
  <c r="L38" i="15"/>
  <c r="M38" i="15"/>
  <c r="N38" i="15"/>
  <c r="O38" i="15"/>
  <c r="P38" i="15"/>
  <c r="Q45" i="15" l="1"/>
  <c r="Q45" i="3"/>
  <c r="Q31" i="3"/>
  <c r="G32" i="3"/>
  <c r="E19" i="3"/>
  <c r="F47" i="3"/>
  <c r="E5" i="15"/>
  <c r="P58" i="15"/>
  <c r="O58" i="15"/>
  <c r="N58" i="15"/>
  <c r="M58" i="15"/>
  <c r="L58" i="15"/>
  <c r="K58" i="15"/>
  <c r="J58" i="15"/>
  <c r="I58" i="15"/>
  <c r="H58" i="15"/>
  <c r="G58" i="15"/>
  <c r="F58" i="15"/>
  <c r="P56" i="15"/>
  <c r="O56" i="15"/>
  <c r="N56" i="15"/>
  <c r="M56" i="15"/>
  <c r="L56" i="15"/>
  <c r="K56" i="15"/>
  <c r="J56" i="15"/>
  <c r="I56" i="15"/>
  <c r="H56" i="15"/>
  <c r="G56" i="15"/>
  <c r="F56" i="15"/>
  <c r="E56" i="15"/>
  <c r="P55" i="15"/>
  <c r="O55" i="15"/>
  <c r="N55" i="15"/>
  <c r="M55" i="15"/>
  <c r="L55" i="15"/>
  <c r="K55" i="15"/>
  <c r="J55" i="15"/>
  <c r="I55" i="15"/>
  <c r="H55" i="15"/>
  <c r="G55" i="15"/>
  <c r="F55" i="15"/>
  <c r="E55" i="15"/>
  <c r="Q54" i="15"/>
  <c r="P53" i="15"/>
  <c r="O53" i="15"/>
  <c r="N53" i="15"/>
  <c r="M53" i="15"/>
  <c r="L53" i="15"/>
  <c r="K53" i="15"/>
  <c r="J53" i="15"/>
  <c r="I53" i="15"/>
  <c r="H53" i="15"/>
  <c r="G53" i="15"/>
  <c r="F53" i="15"/>
  <c r="E53" i="15"/>
  <c r="P52" i="15"/>
  <c r="O52" i="15"/>
  <c r="N52" i="15"/>
  <c r="M52" i="15"/>
  <c r="L52" i="15"/>
  <c r="K52" i="15"/>
  <c r="J52" i="15"/>
  <c r="I52" i="15"/>
  <c r="H52" i="15"/>
  <c r="G52" i="15"/>
  <c r="F52" i="15"/>
  <c r="E52" i="15"/>
  <c r="Q51" i="15"/>
  <c r="P50" i="15"/>
  <c r="O50" i="15"/>
  <c r="N50" i="15"/>
  <c r="M50" i="15"/>
  <c r="L50" i="15"/>
  <c r="K50" i="15"/>
  <c r="J50" i="15"/>
  <c r="I50" i="15"/>
  <c r="H50" i="15"/>
  <c r="G50" i="15"/>
  <c r="F50" i="15"/>
  <c r="E50" i="15"/>
  <c r="P49" i="15"/>
  <c r="O49" i="15"/>
  <c r="N49" i="15"/>
  <c r="M49" i="15"/>
  <c r="L49" i="15"/>
  <c r="K49" i="15"/>
  <c r="J49" i="15"/>
  <c r="I49" i="15"/>
  <c r="H49" i="15"/>
  <c r="G49" i="15"/>
  <c r="F49" i="15"/>
  <c r="E49" i="15"/>
  <c r="Q48" i="15"/>
  <c r="P47" i="15"/>
  <c r="O47" i="15"/>
  <c r="N47" i="15"/>
  <c r="M47" i="15"/>
  <c r="L47" i="15"/>
  <c r="K47" i="15"/>
  <c r="J47" i="15"/>
  <c r="I47" i="15"/>
  <c r="H47" i="15"/>
  <c r="G47" i="15"/>
  <c r="F47" i="15"/>
  <c r="E47" i="15"/>
  <c r="P46" i="15"/>
  <c r="O46" i="15"/>
  <c r="N46" i="15"/>
  <c r="M46" i="15"/>
  <c r="L46" i="15"/>
  <c r="K46" i="15"/>
  <c r="J46" i="15"/>
  <c r="I46" i="15"/>
  <c r="H46" i="15"/>
  <c r="G46" i="15"/>
  <c r="F46" i="15"/>
  <c r="E46" i="15"/>
  <c r="P44" i="15"/>
  <c r="O44" i="15"/>
  <c r="N44" i="15"/>
  <c r="M44" i="15"/>
  <c r="L44" i="15"/>
  <c r="K44" i="15"/>
  <c r="J44" i="15"/>
  <c r="I44" i="15"/>
  <c r="H44" i="15"/>
  <c r="G44" i="15"/>
  <c r="F44" i="15"/>
  <c r="Q43" i="15"/>
  <c r="P42" i="15"/>
  <c r="O42" i="15"/>
  <c r="N42" i="15"/>
  <c r="M42" i="15"/>
  <c r="L42" i="15"/>
  <c r="K42" i="15"/>
  <c r="J42" i="15"/>
  <c r="I42" i="15"/>
  <c r="H42" i="15"/>
  <c r="G42" i="15"/>
  <c r="F42" i="15"/>
  <c r="E42" i="15"/>
  <c r="P41" i="15"/>
  <c r="O41" i="15"/>
  <c r="N41" i="15"/>
  <c r="M41" i="15"/>
  <c r="L41" i="15"/>
  <c r="K41" i="15"/>
  <c r="J41" i="15"/>
  <c r="I41" i="15"/>
  <c r="H41" i="15"/>
  <c r="G41" i="15"/>
  <c r="F41" i="15"/>
  <c r="E41" i="15"/>
  <c r="Q40" i="15"/>
  <c r="K36" i="15"/>
  <c r="P35" i="15"/>
  <c r="P39" i="15" s="1"/>
  <c r="O35" i="15"/>
  <c r="O36" i="15" s="1"/>
  <c r="N35" i="15"/>
  <c r="N39" i="15" s="1"/>
  <c r="M35" i="15"/>
  <c r="M39" i="15" s="1"/>
  <c r="L35" i="15"/>
  <c r="L36" i="15" s="1"/>
  <c r="K35" i="15"/>
  <c r="K39" i="15" s="1"/>
  <c r="J35" i="15"/>
  <c r="J36" i="15" s="1"/>
  <c r="I35" i="15"/>
  <c r="I39" i="15" s="1"/>
  <c r="H35" i="15"/>
  <c r="H39" i="15" s="1"/>
  <c r="G35" i="15"/>
  <c r="G36" i="15" s="1"/>
  <c r="F35" i="15"/>
  <c r="F39" i="15" s="1"/>
  <c r="E35" i="15"/>
  <c r="E36" i="15" s="1"/>
  <c r="Q34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Q31" i="15"/>
  <c r="P30" i="15"/>
  <c r="O30" i="15"/>
  <c r="N30" i="15"/>
  <c r="M30" i="15"/>
  <c r="L30" i="15"/>
  <c r="K30" i="15"/>
  <c r="J30" i="15"/>
  <c r="I30" i="15"/>
  <c r="H30" i="15"/>
  <c r="G30" i="15"/>
  <c r="F30" i="15"/>
  <c r="Q29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Q26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Q23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Q20" i="15"/>
  <c r="Q22" i="15" s="1"/>
  <c r="O19" i="15"/>
  <c r="N19" i="15"/>
  <c r="M19" i="15"/>
  <c r="L19" i="15"/>
  <c r="K19" i="15"/>
  <c r="J19" i="15"/>
  <c r="I19" i="15"/>
  <c r="H19" i="15"/>
  <c r="G19" i="15"/>
  <c r="F19" i="15"/>
  <c r="E19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O14" i="15"/>
  <c r="K16" i="15"/>
  <c r="J16" i="15"/>
  <c r="N13" i="15"/>
  <c r="L14" i="15"/>
  <c r="I13" i="15"/>
  <c r="G13" i="15"/>
  <c r="F13" i="15"/>
  <c r="O10" i="15"/>
  <c r="M11" i="15"/>
  <c r="K10" i="15"/>
  <c r="E11" i="15"/>
  <c r="P7" i="15"/>
  <c r="M7" i="15"/>
  <c r="L8" i="15"/>
  <c r="J8" i="15"/>
  <c r="I7" i="15"/>
  <c r="H7" i="15"/>
  <c r="O4" i="15"/>
  <c r="N5" i="15"/>
  <c r="M5" i="15"/>
  <c r="L5" i="15"/>
  <c r="K5" i="15"/>
  <c r="J4" i="15"/>
  <c r="H4" i="15"/>
  <c r="F4" i="15"/>
  <c r="P58" i="3"/>
  <c r="O58" i="3"/>
  <c r="N58" i="3"/>
  <c r="M58" i="3"/>
  <c r="L58" i="3"/>
  <c r="K58" i="3"/>
  <c r="J58" i="3"/>
  <c r="I58" i="3"/>
  <c r="H58" i="3"/>
  <c r="G58" i="3"/>
  <c r="F58" i="3"/>
  <c r="Q57" i="3"/>
  <c r="P56" i="3"/>
  <c r="O56" i="3"/>
  <c r="N56" i="3"/>
  <c r="M56" i="3"/>
  <c r="L56" i="3"/>
  <c r="K56" i="3"/>
  <c r="J56" i="3"/>
  <c r="I56" i="3"/>
  <c r="H56" i="3"/>
  <c r="G56" i="3"/>
  <c r="F56" i="3"/>
  <c r="E56" i="3"/>
  <c r="P55" i="3"/>
  <c r="O55" i="3"/>
  <c r="N55" i="3"/>
  <c r="M55" i="3"/>
  <c r="L55" i="3"/>
  <c r="K55" i="3"/>
  <c r="J55" i="3"/>
  <c r="I55" i="3"/>
  <c r="H55" i="3"/>
  <c r="G55" i="3"/>
  <c r="F55" i="3"/>
  <c r="E55" i="3"/>
  <c r="Q54" i="3"/>
  <c r="P53" i="3"/>
  <c r="O53" i="3"/>
  <c r="N53" i="3"/>
  <c r="M53" i="3"/>
  <c r="L53" i="3"/>
  <c r="K53" i="3"/>
  <c r="J53" i="3"/>
  <c r="I53" i="3"/>
  <c r="H53" i="3"/>
  <c r="G53" i="3"/>
  <c r="F53" i="3"/>
  <c r="E53" i="3"/>
  <c r="P52" i="3"/>
  <c r="O52" i="3"/>
  <c r="N52" i="3"/>
  <c r="M52" i="3"/>
  <c r="L52" i="3"/>
  <c r="K52" i="3"/>
  <c r="J52" i="3"/>
  <c r="I52" i="3"/>
  <c r="H52" i="3"/>
  <c r="G52" i="3"/>
  <c r="F52" i="3"/>
  <c r="E52" i="3"/>
  <c r="Q51" i="3"/>
  <c r="P50" i="3"/>
  <c r="O50" i="3"/>
  <c r="N50" i="3"/>
  <c r="M50" i="3"/>
  <c r="L50" i="3"/>
  <c r="K50" i="3"/>
  <c r="J50" i="3"/>
  <c r="I50" i="3"/>
  <c r="H50" i="3"/>
  <c r="G50" i="3"/>
  <c r="F50" i="3"/>
  <c r="E50" i="3"/>
  <c r="P49" i="3"/>
  <c r="O49" i="3"/>
  <c r="N49" i="3"/>
  <c r="M49" i="3"/>
  <c r="L49" i="3"/>
  <c r="K49" i="3"/>
  <c r="J49" i="3"/>
  <c r="I49" i="3"/>
  <c r="H49" i="3"/>
  <c r="G49" i="3"/>
  <c r="F49" i="3"/>
  <c r="E49" i="3"/>
  <c r="Q48" i="3"/>
  <c r="P47" i="3"/>
  <c r="O47" i="3"/>
  <c r="N47" i="3"/>
  <c r="M47" i="3"/>
  <c r="L47" i="3"/>
  <c r="K47" i="3"/>
  <c r="J47" i="3"/>
  <c r="I47" i="3"/>
  <c r="H47" i="3"/>
  <c r="G47" i="3"/>
  <c r="E47" i="3"/>
  <c r="P46" i="3"/>
  <c r="O46" i="3"/>
  <c r="N46" i="3"/>
  <c r="M46" i="3"/>
  <c r="L46" i="3"/>
  <c r="K46" i="3"/>
  <c r="J46" i="3"/>
  <c r="I46" i="3"/>
  <c r="H46" i="3"/>
  <c r="E46" i="3"/>
  <c r="P44" i="3"/>
  <c r="O44" i="3"/>
  <c r="N44" i="3"/>
  <c r="M44" i="3"/>
  <c r="L44" i="3"/>
  <c r="K44" i="3"/>
  <c r="J44" i="3"/>
  <c r="I44" i="3"/>
  <c r="H44" i="3"/>
  <c r="G44" i="3"/>
  <c r="F44" i="3"/>
  <c r="Q43" i="3"/>
  <c r="P42" i="3"/>
  <c r="O42" i="3"/>
  <c r="N42" i="3"/>
  <c r="M42" i="3"/>
  <c r="L42" i="3"/>
  <c r="K42" i="3"/>
  <c r="J42" i="3"/>
  <c r="I42" i="3"/>
  <c r="H42" i="3"/>
  <c r="G42" i="3"/>
  <c r="F42" i="3"/>
  <c r="E42" i="3"/>
  <c r="P41" i="3"/>
  <c r="O41" i="3"/>
  <c r="N41" i="3"/>
  <c r="M41" i="3"/>
  <c r="L41" i="3"/>
  <c r="K41" i="3"/>
  <c r="J41" i="3"/>
  <c r="I41" i="3"/>
  <c r="H41" i="3"/>
  <c r="G41" i="3"/>
  <c r="F41" i="3"/>
  <c r="E41" i="3"/>
  <c r="Q40" i="3"/>
  <c r="P39" i="3"/>
  <c r="O39" i="3"/>
  <c r="N39" i="3"/>
  <c r="M39" i="3"/>
  <c r="L39" i="3"/>
  <c r="K39" i="3"/>
  <c r="J39" i="3"/>
  <c r="I39" i="3"/>
  <c r="H39" i="3"/>
  <c r="G39" i="3"/>
  <c r="F39" i="3"/>
  <c r="E39" i="3"/>
  <c r="P38" i="3"/>
  <c r="O38" i="3"/>
  <c r="N38" i="3"/>
  <c r="M38" i="3"/>
  <c r="L38" i="3"/>
  <c r="K38" i="3"/>
  <c r="J38" i="3"/>
  <c r="I38" i="3"/>
  <c r="H38" i="3"/>
  <c r="G38" i="3"/>
  <c r="F38" i="3"/>
  <c r="E38" i="3"/>
  <c r="Q37" i="3"/>
  <c r="P36" i="3"/>
  <c r="O36" i="3"/>
  <c r="N36" i="3"/>
  <c r="M36" i="3"/>
  <c r="L36" i="3"/>
  <c r="K36" i="3"/>
  <c r="J36" i="3"/>
  <c r="I36" i="3"/>
  <c r="H36" i="3"/>
  <c r="G36" i="3"/>
  <c r="F36" i="3"/>
  <c r="E36" i="3"/>
  <c r="P35" i="3"/>
  <c r="O35" i="3"/>
  <c r="N35" i="3"/>
  <c r="M35" i="3"/>
  <c r="L35" i="3"/>
  <c r="K35" i="3"/>
  <c r="J35" i="3"/>
  <c r="I35" i="3"/>
  <c r="H35" i="3"/>
  <c r="G35" i="3"/>
  <c r="F35" i="3"/>
  <c r="E35" i="3"/>
  <c r="Q34" i="3"/>
  <c r="Q33" i="3" s="1"/>
  <c r="P33" i="3"/>
  <c r="O33" i="3"/>
  <c r="N33" i="3"/>
  <c r="M33" i="3"/>
  <c r="L33" i="3"/>
  <c r="K33" i="3"/>
  <c r="J33" i="3"/>
  <c r="I33" i="3"/>
  <c r="H33" i="3"/>
  <c r="G33" i="3"/>
  <c r="F33" i="3"/>
  <c r="E33" i="3"/>
  <c r="M32" i="3"/>
  <c r="L32" i="3"/>
  <c r="K32" i="3"/>
  <c r="J32" i="3"/>
  <c r="I32" i="3"/>
  <c r="H32" i="3"/>
  <c r="E32" i="3"/>
  <c r="Q29" i="3"/>
  <c r="Q26" i="3"/>
  <c r="Q25" i="3" s="1"/>
  <c r="Q23" i="3"/>
  <c r="Q20" i="3"/>
  <c r="Q6" i="3" s="1"/>
  <c r="P19" i="3"/>
  <c r="O19" i="3"/>
  <c r="N19" i="3"/>
  <c r="M19" i="3"/>
  <c r="L19" i="3"/>
  <c r="K19" i="3"/>
  <c r="J19" i="3"/>
  <c r="I19" i="3"/>
  <c r="H19" i="3"/>
  <c r="G19" i="3"/>
  <c r="F19" i="3"/>
  <c r="P22" i="3"/>
  <c r="O22" i="3"/>
  <c r="N22" i="3"/>
  <c r="M22" i="3"/>
  <c r="L22" i="3"/>
  <c r="K22" i="3"/>
  <c r="J22" i="3"/>
  <c r="I22" i="3"/>
  <c r="H22" i="3"/>
  <c r="G22" i="3"/>
  <c r="F22" i="3"/>
  <c r="E22" i="3"/>
  <c r="P25" i="3"/>
  <c r="O25" i="3"/>
  <c r="N25" i="3"/>
  <c r="M25" i="3"/>
  <c r="L25" i="3"/>
  <c r="K25" i="3"/>
  <c r="J25" i="3"/>
  <c r="I25" i="3"/>
  <c r="H25" i="3"/>
  <c r="G25" i="3"/>
  <c r="F25" i="3"/>
  <c r="E25" i="3"/>
  <c r="F28" i="3"/>
  <c r="G28" i="3"/>
  <c r="H28" i="3"/>
  <c r="I28" i="3"/>
  <c r="J28" i="3"/>
  <c r="K28" i="3"/>
  <c r="L28" i="3"/>
  <c r="M28" i="3"/>
  <c r="N28" i="3"/>
  <c r="O28" i="3"/>
  <c r="P28" i="3"/>
  <c r="E28" i="3"/>
  <c r="O5" i="3"/>
  <c r="N5" i="3"/>
  <c r="H4" i="3"/>
  <c r="P30" i="3"/>
  <c r="O30" i="3"/>
  <c r="N30" i="3"/>
  <c r="M30" i="3"/>
  <c r="L30" i="3"/>
  <c r="K30" i="3"/>
  <c r="J30" i="3"/>
  <c r="I30" i="3"/>
  <c r="H30" i="3"/>
  <c r="G30" i="3"/>
  <c r="F30" i="3"/>
  <c r="P27" i="3"/>
  <c r="O27" i="3"/>
  <c r="N27" i="3"/>
  <c r="M27" i="3"/>
  <c r="L27" i="3"/>
  <c r="K27" i="3"/>
  <c r="J27" i="3"/>
  <c r="I27" i="3"/>
  <c r="H27" i="3"/>
  <c r="G27" i="3"/>
  <c r="F27" i="3"/>
  <c r="E27" i="3"/>
  <c r="P24" i="3"/>
  <c r="O24" i="3"/>
  <c r="N24" i="3"/>
  <c r="M24" i="3"/>
  <c r="L24" i="3"/>
  <c r="K24" i="3"/>
  <c r="J24" i="3"/>
  <c r="I24" i="3"/>
  <c r="H24" i="3"/>
  <c r="G24" i="3"/>
  <c r="F24" i="3"/>
  <c r="E24" i="3"/>
  <c r="P21" i="3"/>
  <c r="O21" i="3"/>
  <c r="N21" i="3"/>
  <c r="M21" i="3"/>
  <c r="L21" i="3"/>
  <c r="K21" i="3"/>
  <c r="J21" i="3"/>
  <c r="I21" i="3"/>
  <c r="H21" i="3"/>
  <c r="G21" i="3"/>
  <c r="F21" i="3"/>
  <c r="E21" i="3"/>
  <c r="P18" i="3"/>
  <c r="O18" i="3"/>
  <c r="N18" i="3"/>
  <c r="M18" i="3"/>
  <c r="L18" i="3"/>
  <c r="K18" i="3"/>
  <c r="J18" i="3"/>
  <c r="I18" i="3"/>
  <c r="H18" i="3"/>
  <c r="G18" i="3"/>
  <c r="K16" i="3"/>
  <c r="I16" i="3"/>
  <c r="G16" i="3"/>
  <c r="F16" i="3"/>
  <c r="E11" i="3"/>
  <c r="E14" i="3"/>
  <c r="P14" i="3"/>
  <c r="N14" i="3"/>
  <c r="N13" i="3"/>
  <c r="L11" i="3"/>
  <c r="K11" i="3"/>
  <c r="I13" i="3"/>
  <c r="H11" i="3"/>
  <c r="G14" i="3"/>
  <c r="F13" i="3"/>
  <c r="G13" i="3"/>
  <c r="N11" i="3"/>
  <c r="K10" i="3"/>
  <c r="I11" i="3"/>
  <c r="H8" i="3"/>
  <c r="G11" i="3"/>
  <c r="N7" i="3"/>
  <c r="J5" i="3"/>
  <c r="I5" i="3"/>
  <c r="H5" i="3"/>
  <c r="G46" i="3"/>
  <c r="F46" i="3"/>
  <c r="L7" i="15"/>
  <c r="M13" i="15"/>
  <c r="K8" i="15"/>
  <c r="G16" i="15"/>
  <c r="J13" i="3"/>
  <c r="H16" i="3"/>
  <c r="Q17" i="3"/>
  <c r="F18" i="3"/>
  <c r="E18" i="3"/>
  <c r="E4" i="3"/>
  <c r="I5" i="15"/>
  <c r="N7" i="15"/>
  <c r="I8" i="15"/>
  <c r="M8" i="15"/>
  <c r="I10" i="15"/>
  <c r="H10" i="15"/>
  <c r="N10" i="15"/>
  <c r="G14" i="15"/>
  <c r="F11" i="15"/>
  <c r="J13" i="15"/>
  <c r="F14" i="15"/>
  <c r="M14" i="15"/>
  <c r="H16" i="15"/>
  <c r="N16" i="15"/>
  <c r="G7" i="15"/>
  <c r="F7" i="15"/>
  <c r="H5" i="15"/>
  <c r="G10" i="15"/>
  <c r="N8" i="15"/>
  <c r="G11" i="15"/>
  <c r="K13" i="15"/>
  <c r="H13" i="15"/>
  <c r="J11" i="15"/>
  <c r="K11" i="15"/>
  <c r="J14" i="15"/>
  <c r="K14" i="15"/>
  <c r="F16" i="15"/>
  <c r="L16" i="15"/>
  <c r="I4" i="15"/>
  <c r="E8" i="15"/>
  <c r="O7" i="15"/>
  <c r="H8" i="15"/>
  <c r="E7" i="15"/>
  <c r="G8" i="15"/>
  <c r="L10" i="15"/>
  <c r="J10" i="15"/>
  <c r="F8" i="15"/>
  <c r="F10" i="15"/>
  <c r="L11" i="15"/>
  <c r="M10" i="15"/>
  <c r="P11" i="15"/>
  <c r="H11" i="15"/>
  <c r="P14" i="15"/>
  <c r="P13" i="15"/>
  <c r="I11" i="15"/>
  <c r="H14" i="15"/>
  <c r="E10" i="15"/>
  <c r="N14" i="15"/>
  <c r="E13" i="15"/>
  <c r="E14" i="15"/>
  <c r="M16" i="15"/>
  <c r="O11" i="3"/>
  <c r="P10" i="3"/>
  <c r="J11" i="3"/>
  <c r="I14" i="3"/>
  <c r="F5" i="3"/>
  <c r="M7" i="3"/>
  <c r="M8" i="3"/>
  <c r="G8" i="3"/>
  <c r="O10" i="3"/>
  <c r="J10" i="3"/>
  <c r="G10" i="3"/>
  <c r="M10" i="3"/>
  <c r="E7" i="3"/>
  <c r="P11" i="3"/>
  <c r="N10" i="3"/>
  <c r="P8" i="3"/>
  <c r="J14" i="3"/>
  <c r="P16" i="3"/>
  <c r="O16" i="3"/>
  <c r="N16" i="3"/>
  <c r="J4" i="3"/>
  <c r="P4" i="3"/>
  <c r="I7" i="3"/>
  <c r="L5" i="3"/>
  <c r="F11" i="3"/>
  <c r="E8" i="3"/>
  <c r="F10" i="3"/>
  <c r="L10" i="3"/>
  <c r="O14" i="3"/>
  <c r="H13" i="3"/>
  <c r="H14" i="3"/>
  <c r="O13" i="3"/>
  <c r="J16" i="3"/>
  <c r="E13" i="3"/>
  <c r="M16" i="3"/>
  <c r="P5" i="3"/>
  <c r="P7" i="3"/>
  <c r="I8" i="3"/>
  <c r="K8" i="3"/>
  <c r="F7" i="3"/>
  <c r="O8" i="3"/>
  <c r="J7" i="3"/>
  <c r="H7" i="3"/>
  <c r="G7" i="3"/>
  <c r="K7" i="3"/>
  <c r="F8" i="3"/>
  <c r="L8" i="3"/>
  <c r="L7" i="3"/>
  <c r="J8" i="3"/>
  <c r="G5" i="15"/>
  <c r="F5" i="15"/>
  <c r="I4" i="3"/>
  <c r="E5" i="3"/>
  <c r="L4" i="3"/>
  <c r="K4" i="3"/>
  <c r="K5" i="3"/>
  <c r="O5" i="15"/>
  <c r="M4" i="15"/>
  <c r="N4" i="15"/>
  <c r="Q17" i="15"/>
  <c r="P19" i="15"/>
  <c r="P4" i="15"/>
  <c r="N4" i="3"/>
  <c r="M4" i="3"/>
  <c r="M5" i="3"/>
  <c r="F4" i="3"/>
  <c r="G4" i="15"/>
  <c r="O16" i="15"/>
  <c r="P10" i="15"/>
  <c r="O13" i="15"/>
  <c r="G4" i="3"/>
  <c r="O7" i="3"/>
  <c r="K7" i="15"/>
  <c r="G5" i="3"/>
  <c r="H10" i="3"/>
  <c r="M14" i="3"/>
  <c r="P16" i="15"/>
  <c r="I14" i="15"/>
  <c r="J5" i="15"/>
  <c r="J7" i="15"/>
  <c r="L13" i="15"/>
  <c r="L16" i="3"/>
  <c r="M11" i="3"/>
  <c r="P8" i="15"/>
  <c r="N11" i="15"/>
  <c r="I16" i="15"/>
  <c r="N8" i="3"/>
  <c r="O4" i="3"/>
  <c r="P5" i="15"/>
  <c r="O11" i="15"/>
  <c r="E4" i="15"/>
  <c r="I10" i="3"/>
  <c r="O8" i="15"/>
  <c r="K4" i="15"/>
  <c r="L4" i="15"/>
  <c r="P13" i="3"/>
  <c r="M13" i="3"/>
  <c r="K14" i="3"/>
  <c r="E10" i="3"/>
  <c r="K13" i="3"/>
  <c r="L14" i="3"/>
  <c r="L13" i="3"/>
  <c r="F14" i="3"/>
  <c r="Q15" i="15" l="1"/>
  <c r="Q28" i="3"/>
  <c r="Q47" i="3"/>
  <c r="Q50" i="3"/>
  <c r="Q47" i="15"/>
  <c r="Q25" i="15"/>
  <c r="Q56" i="15"/>
  <c r="Q28" i="15"/>
  <c r="Q50" i="15"/>
  <c r="Q42" i="15"/>
  <c r="G39" i="15"/>
  <c r="O39" i="15"/>
  <c r="J39" i="15"/>
  <c r="M36" i="15"/>
  <c r="N36" i="15"/>
  <c r="L39" i="15"/>
  <c r="F36" i="15"/>
  <c r="H36" i="15"/>
  <c r="P36" i="15"/>
  <c r="I36" i="15"/>
  <c r="Q37" i="15"/>
  <c r="Q9" i="15" s="1"/>
  <c r="E39" i="15"/>
  <c r="Q6" i="15"/>
  <c r="Q53" i="3"/>
  <c r="Q56" i="3"/>
  <c r="Q42" i="3"/>
  <c r="Q12" i="3"/>
  <c r="Q39" i="3"/>
  <c r="Q9" i="3"/>
  <c r="Q19" i="3"/>
  <c r="Q22" i="3"/>
  <c r="Q15" i="3"/>
  <c r="Q3" i="15"/>
  <c r="Q53" i="15"/>
  <c r="Q33" i="15"/>
  <c r="Q19" i="15"/>
  <c r="Q12" i="15"/>
  <c r="Q36" i="3"/>
  <c r="Q3" i="3"/>
  <c r="Q14" i="15" l="1"/>
  <c r="Q36" i="15"/>
  <c r="Q39" i="15"/>
  <c r="Q8" i="15"/>
  <c r="Q5" i="15"/>
  <c r="Q14" i="3"/>
  <c r="Q11" i="3"/>
  <c r="Q8" i="3"/>
  <c r="Q5" i="3"/>
  <c r="Q11" i="15"/>
</calcChain>
</file>

<file path=xl/sharedStrings.xml><?xml version="1.0" encoding="utf-8"?>
<sst xmlns="http://schemas.openxmlformats.org/spreadsheetml/2006/main" count="250" uniqueCount="37">
  <si>
    <t>単位：件</t>
    <rPh sb="0" eb="2">
      <t>タンイ</t>
    </rPh>
    <rPh sb="3" eb="4">
      <t>ケン</t>
    </rPh>
    <phoneticPr fontId="1"/>
  </si>
  <si>
    <t>合計</t>
    <rPh sb="0" eb="2">
      <t>ゴウケイ</t>
    </rPh>
    <phoneticPr fontId="1"/>
  </si>
  <si>
    <t>年度</t>
    <rPh sb="0" eb="2">
      <t>ネンド</t>
    </rPh>
    <phoneticPr fontId="1"/>
  </si>
  <si>
    <t>一般</t>
    <rPh sb="0" eb="2">
      <t>イッパン</t>
    </rPh>
    <phoneticPr fontId="1"/>
  </si>
  <si>
    <t>退職</t>
    <rPh sb="0" eb="2">
      <t>タイショク</t>
    </rPh>
    <phoneticPr fontId="1"/>
  </si>
  <si>
    <t>単位：点</t>
    <rPh sb="0" eb="2">
      <t>タンイ</t>
    </rPh>
    <rPh sb="3" eb="4">
      <t>テン</t>
    </rPh>
    <phoneticPr fontId="1"/>
  </si>
  <si>
    <t>前月比</t>
    <rPh sb="0" eb="2">
      <t>ゼンゲツ</t>
    </rPh>
    <rPh sb="2" eb="3">
      <t>ヒ</t>
    </rPh>
    <phoneticPr fontId="1"/>
  </si>
  <si>
    <t>前年比</t>
    <rPh sb="0" eb="2">
      <t>ゼンネン</t>
    </rPh>
    <rPh sb="2" eb="3">
      <t>ヒ</t>
    </rPh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</si>
  <si>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</si>
  <si>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</si>
  <si>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</si>
  <si>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</si>
  <si>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</si>
  <si>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</si>
  <si>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</si>
  <si>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</si>
  <si>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1月</t>
    <phoneticPr fontId="1"/>
  </si>
  <si>
    <t>2月</t>
    <phoneticPr fontId="1"/>
  </si>
  <si>
    <t>-</t>
    <phoneticPr fontId="1"/>
  </si>
  <si>
    <t>内　　　　　　　　　　訳</t>
    <rPh sb="0" eb="1">
      <t>ウチ</t>
    </rPh>
    <rPh sb="11" eb="12">
      <t>ヤク</t>
    </rPh>
    <phoneticPr fontId="1"/>
  </si>
  <si>
    <t>件数</t>
  </si>
  <si>
    <t>※栃木県内の保険医療機関に受診した（全国決済県外分+県内一般分）診療報酬明細書（レセプト）の、診療費+食事療養費＋調剤+訪問看護等の確定点数（返戻・過誤を含む）が記載されています。</t>
    <rPh sb="1" eb="4">
      <t>トチギケン</t>
    </rPh>
    <rPh sb="4" eb="5">
      <t>ナイ</t>
    </rPh>
    <rPh sb="6" eb="8">
      <t>ホケン</t>
    </rPh>
    <rPh sb="8" eb="10">
      <t>イリョウ</t>
    </rPh>
    <rPh sb="10" eb="12">
      <t>キカン</t>
    </rPh>
    <rPh sb="13" eb="15">
      <t>ジュシン</t>
    </rPh>
    <rPh sb="18" eb="20">
      <t>ゼンコク</t>
    </rPh>
    <rPh sb="20" eb="22">
      <t>ケッサイ</t>
    </rPh>
    <rPh sb="22" eb="24">
      <t>ケンガイ</t>
    </rPh>
    <rPh sb="24" eb="25">
      <t>ブン</t>
    </rPh>
    <rPh sb="26" eb="28">
      <t>ケンナイ</t>
    </rPh>
    <rPh sb="28" eb="30">
      <t>イッパン</t>
    </rPh>
    <rPh sb="30" eb="31">
      <t>ブン</t>
    </rPh>
    <rPh sb="47" eb="50">
      <t>シンリョウヒ</t>
    </rPh>
    <rPh sb="51" eb="53">
      <t>ショクジ</t>
    </rPh>
    <rPh sb="53" eb="55">
      <t>リョウヨウ</t>
    </rPh>
    <rPh sb="55" eb="56">
      <t>ヒ</t>
    </rPh>
    <rPh sb="57" eb="59">
      <t>チョウザイ</t>
    </rPh>
    <rPh sb="60" eb="62">
      <t>ホウモン</t>
    </rPh>
    <rPh sb="62" eb="64">
      <t>カンゴ</t>
    </rPh>
    <rPh sb="64" eb="65">
      <t>トウ</t>
    </rPh>
    <rPh sb="66" eb="68">
      <t>カクテイ</t>
    </rPh>
    <rPh sb="68" eb="70">
      <t>テンスウ</t>
    </rPh>
    <rPh sb="71" eb="73">
      <t>ヘンレイ</t>
    </rPh>
    <rPh sb="74" eb="76">
      <t>カゴ</t>
    </rPh>
    <rPh sb="77" eb="78">
      <t>フク</t>
    </rPh>
    <rPh sb="81" eb="83">
      <t>キサイ</t>
    </rPh>
    <phoneticPr fontId="1"/>
  </si>
  <si>
    <t xml:space="preserve"> </t>
    <phoneticPr fontId="1"/>
  </si>
  <si>
    <t>4月</t>
    <phoneticPr fontId="1"/>
  </si>
  <si>
    <t>　</t>
    <phoneticPr fontId="1"/>
  </si>
  <si>
    <t>後期高齢者</t>
    <rPh sb="0" eb="2">
      <t>コウキ</t>
    </rPh>
    <rPh sb="2" eb="5">
      <t>コウレイシャ</t>
    </rPh>
    <phoneticPr fontId="1"/>
  </si>
  <si>
    <t>療養の給付等確定件数</t>
    <phoneticPr fontId="1"/>
  </si>
  <si>
    <t>審査月</t>
    <rPh sb="0" eb="2">
      <t>シンサ</t>
    </rPh>
    <rPh sb="2" eb="3">
      <t>ツキ</t>
    </rPh>
    <phoneticPr fontId="1"/>
  </si>
  <si>
    <t>3月</t>
  </si>
  <si>
    <t>療養の給付等確定点数</t>
    <phoneticPr fontId="1"/>
  </si>
  <si>
    <t>点数</t>
    <rPh sb="0" eb="2">
      <t>テンスウ</t>
    </rPh>
    <phoneticPr fontId="1"/>
  </si>
  <si>
    <t>※栃木県内の保険医療機関に受診した（全国決済県外分+県内一般分）診療報酬明細書（レセプト）の、診療費＋調剤+訪問看護等の確定件数（返戻・過誤を含む）が記載されています。</t>
    <rPh sb="1" eb="4">
      <t>トチギケン</t>
    </rPh>
    <rPh sb="4" eb="5">
      <t>ナイ</t>
    </rPh>
    <rPh sb="6" eb="8">
      <t>ホケン</t>
    </rPh>
    <rPh sb="8" eb="10">
      <t>イリョウ</t>
    </rPh>
    <rPh sb="10" eb="12">
      <t>キカン</t>
    </rPh>
    <rPh sb="13" eb="15">
      <t>ジュシン</t>
    </rPh>
    <rPh sb="18" eb="20">
      <t>ゼンコク</t>
    </rPh>
    <rPh sb="20" eb="22">
      <t>ケッサイ</t>
    </rPh>
    <rPh sb="22" eb="24">
      <t>ケンガイ</t>
    </rPh>
    <rPh sb="24" eb="25">
      <t>ブン</t>
    </rPh>
    <rPh sb="26" eb="28">
      <t>ケンナイ</t>
    </rPh>
    <rPh sb="28" eb="30">
      <t>イッパン</t>
    </rPh>
    <rPh sb="30" eb="31">
      <t>ブン</t>
    </rPh>
    <rPh sb="47" eb="50">
      <t>シンリョウヒ</t>
    </rPh>
    <rPh sb="51" eb="53">
      <t>チョウザイ</t>
    </rPh>
    <rPh sb="54" eb="56">
      <t>ホウモン</t>
    </rPh>
    <rPh sb="56" eb="58">
      <t>カンゴ</t>
    </rPh>
    <rPh sb="58" eb="59">
      <t>トウ</t>
    </rPh>
    <rPh sb="60" eb="62">
      <t>カクテイ</t>
    </rPh>
    <rPh sb="62" eb="64">
      <t>ケンスウ</t>
    </rPh>
    <rPh sb="65" eb="67">
      <t>ヘンレイ</t>
    </rPh>
    <rPh sb="68" eb="70">
      <t>カゴ</t>
    </rPh>
    <rPh sb="71" eb="72">
      <t>フク</t>
    </rPh>
    <rPh sb="75" eb="77">
      <t>キサイ</t>
    </rPh>
    <phoneticPr fontId="1"/>
  </si>
  <si>
    <t>２年度</t>
  </si>
  <si>
    <t>３年度</t>
  </si>
  <si>
    <t>４年度</t>
  </si>
  <si>
    <t>元年度</t>
    <rPh sb="0" eb="2">
      <t>ガンネン</t>
    </rPh>
    <rPh sb="2" eb="3">
      <t>ド</t>
    </rPh>
    <phoneticPr fontId="1"/>
  </si>
  <si>
    <t>５年度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</si>
</sst>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#,##0_ ;[Red]\-#,##0\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10" fontId="3" fillId="0" borderId="1" xfId="0" applyNumberFormat="1" applyFont="1" applyFill="1" applyBorder="1" applyAlignment="1">
      <alignment horizontal="right" vertical="center"/>
    </xf>
    <xf numFmtId="177" fontId="3" fillId="0" borderId="2" xfId="0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right" vertical="center"/>
    </xf>
    <xf numFmtId="10" fontId="3" fillId="0" borderId="5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0" fontId="3" fillId="0" borderId="0" xfId="0" applyNumberFormat="1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3" fillId="0" borderId="9" xfId="0" applyFont="1" applyFill="1" applyBorder="1" applyAlignment="1">
      <alignment horizontal="center" vertical="center"/>
    </xf>
    <xf numFmtId="177" fontId="3" fillId="0" borderId="3" xfId="0" applyNumberFormat="1" applyFont="1" applyFill="1" applyBorder="1" applyAlignment="1">
      <alignment horizontal="right" vertical="center"/>
    </xf>
    <xf numFmtId="177" fontId="3" fillId="0" borderId="1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right"/>
    </xf>
    <xf numFmtId="0" fontId="4" fillId="0" borderId="10" xfId="0" applyFont="1" applyFill="1" applyBorder="1" applyAlignment="1">
      <alignment horizontal="center" vertical="center"/>
    </xf>
    <xf numFmtId="0" fontId="3" fillId="0" borderId="0" xfId="0" applyFont="1" applyFill="1" applyProtection="1">
      <alignment vertical="center"/>
      <protection locked="0"/>
    </xf>
    <xf numFmtId="0" fontId="3" fillId="2" borderId="9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177" fontId="3" fillId="3" borderId="9" xfId="0" applyNumberFormat="1" applyFont="1" applyFill="1" applyBorder="1" applyAlignment="1">
      <alignment horizontal="right" vertical="center"/>
    </xf>
    <xf numFmtId="10" fontId="3" fillId="3" borderId="2" xfId="0" applyNumberFormat="1" applyFont="1" applyFill="1" applyBorder="1" applyAlignment="1">
      <alignment horizontal="right" vertical="center"/>
    </xf>
    <xf numFmtId="10" fontId="4" fillId="3" borderId="4" xfId="0" applyNumberFormat="1" applyFont="1" applyFill="1" applyBorder="1" applyAlignment="1">
      <alignment horizontal="right" vertical="center"/>
    </xf>
    <xf numFmtId="176" fontId="3" fillId="3" borderId="9" xfId="0" applyNumberFormat="1" applyFont="1" applyFill="1" applyBorder="1" applyAlignment="1">
      <alignment horizontal="right" vertical="center"/>
    </xf>
    <xf numFmtId="10" fontId="3" fillId="3" borderId="1" xfId="0" applyNumberFormat="1" applyFont="1" applyFill="1" applyBorder="1" applyAlignment="1">
      <alignment horizontal="right" vertical="center"/>
    </xf>
    <xf numFmtId="177" fontId="3" fillId="3" borderId="9" xfId="0" applyNumberFormat="1" applyFont="1" applyFill="1" applyBorder="1" applyAlignment="1" applyProtection="1">
      <alignment horizontal="right" vertical="center"/>
      <protection locked="0"/>
    </xf>
    <xf numFmtId="10" fontId="3" fillId="3" borderId="3" xfId="0" applyNumberFormat="1" applyFont="1" applyFill="1" applyBorder="1" applyAlignment="1">
      <alignment horizontal="right" vertical="center"/>
    </xf>
    <xf numFmtId="178" fontId="3" fillId="3" borderId="9" xfId="0" applyNumberFormat="1" applyFont="1" applyFill="1" applyBorder="1" applyAlignment="1" applyProtection="1">
      <alignment horizontal="right" vertical="center"/>
      <protection locked="0"/>
    </xf>
    <xf numFmtId="178" fontId="3" fillId="2" borderId="9" xfId="0" applyNumberFormat="1" applyFont="1" applyFill="1" applyBorder="1" applyAlignment="1" applyProtection="1">
      <alignment horizontal="right" vertical="center"/>
      <protection locked="0"/>
    </xf>
    <xf numFmtId="178" fontId="3" fillId="2" borderId="9" xfId="0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distributed" vertical="center" textRotation="255"/>
    </xf>
    <xf numFmtId="0" fontId="3" fillId="0" borderId="2" xfId="0" applyFont="1" applyFill="1" applyBorder="1" applyAlignment="1">
      <alignment horizontal="distributed" vertical="center" textRotation="255"/>
    </xf>
    <xf numFmtId="0" fontId="3" fillId="0" borderId="1" xfId="0" applyFont="1" applyFill="1" applyBorder="1" applyAlignment="1">
      <alignment horizontal="distributed" vertical="center" textRotation="255"/>
    </xf>
    <xf numFmtId="0" fontId="3" fillId="0" borderId="3" xfId="0" applyFont="1" applyFill="1" applyBorder="1" applyAlignment="1">
      <alignment horizontal="center" vertical="center" textRotation="255"/>
    </xf>
    <xf numFmtId="0" fontId="3" fillId="0" borderId="2" xfId="0" applyFont="1" applyFill="1" applyBorder="1" applyAlignment="1">
      <alignment horizontal="center" vertical="center" textRotation="255"/>
    </xf>
    <xf numFmtId="0" fontId="3" fillId="0" borderId="1" xfId="0" applyFont="1" applyFill="1" applyBorder="1" applyAlignment="1">
      <alignment horizontal="center" vertical="center" textRotation="255"/>
    </xf>
    <xf numFmtId="0" fontId="3" fillId="0" borderId="13" xfId="0" applyFont="1" applyFill="1" applyBorder="1" applyAlignment="1">
      <alignment horizontal="distributed" vertical="center" textRotation="255"/>
    </xf>
    <xf numFmtId="0" fontId="3" fillId="0" borderId="14" xfId="0" applyFont="1" applyFill="1" applyBorder="1" applyAlignment="1">
      <alignment horizontal="distributed" vertical="center" textRotation="255"/>
    </xf>
    <xf numFmtId="0" fontId="3" fillId="0" borderId="15" xfId="0" applyFont="1" applyFill="1" applyBorder="1" applyAlignment="1">
      <alignment horizontal="distributed" vertical="center" textRotation="255"/>
    </xf>
    <xf numFmtId="0" fontId="3" fillId="0" borderId="16" xfId="0" applyFont="1" applyFill="1" applyBorder="1" applyAlignment="1">
      <alignment horizontal="distributed" vertical="center" textRotation="255"/>
    </xf>
    <xf numFmtId="0" fontId="3" fillId="0" borderId="17" xfId="0" applyFont="1" applyFill="1" applyBorder="1" applyAlignment="1">
      <alignment horizontal="distributed" vertical="center" textRotation="255"/>
    </xf>
    <xf numFmtId="0" fontId="3" fillId="0" borderId="10" xfId="0" applyFont="1" applyFill="1" applyBorder="1" applyAlignment="1">
      <alignment horizontal="distributed" vertical="center" textRotation="255"/>
    </xf>
    <xf numFmtId="0" fontId="3" fillId="0" borderId="3" xfId="0" applyFont="1" applyFill="1" applyBorder="1" applyAlignment="1">
      <alignment horizontal="distributed" vertical="center" textRotation="255" wrapText="1"/>
    </xf>
    <xf numFmtId="0" fontId="3" fillId="0" borderId="2" xfId="0" applyFont="1" applyFill="1" applyBorder="1" applyAlignment="1">
      <alignment horizontal="distributed" vertical="center" textRotation="255" wrapText="1"/>
    </xf>
  </cellXfs>
  <cellStyles count="1">
    <cellStyle name="標準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療養の給付 確定件数　&lt;後期高齢者医療&gt;</a:t>
            </a:r>
          </a:p>
        </c:rich>
      </c:tx>
      <c:layout>
        <c:manualLayout>
          <c:xMode val="edge"/>
          <c:yMode val="edge"/>
          <c:x val="0.3155621109320989"/>
          <c:y val="4.91071428571428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68308835997189"/>
          <c:y val="0.12500013623933653"/>
          <c:w val="0.85014469035981566"/>
          <c:h val="0.74553652685604299"/>
        </c:manualLayout>
      </c:layout>
      <c:lineChart>
        <c:grouping val="standard"/>
        <c:varyColors val="0"/>
        <c:ser>
          <c:idx val="0"/>
          <c:order val="0"/>
          <c:tx>
            <c:strRef>
              <c:f>確定件数!$C$57:$C$58</c:f>
              <c:strCache>
                <c:ptCount val="1"/>
                <c:pt idx="0">
                  <c:v>元年度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CC99FF"/>
                </a:solidFill>
                <a:prstDash val="solid"/>
              </a:ln>
            </c:spPr>
          </c:marker>
          <c:cat>
            <c:strRef>
              <c:f>確定件数!$E$2:$P$2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確定件数!$E$57:$P$57</c:f>
              <c:numCache>
                <c:formatCode>#,##0_);[Red]\(#,##0\)</c:formatCode>
                <c:ptCount val="12"/>
                <c:pt idx="0">
                  <c:v>619290</c:v>
                </c:pt>
                <c:pt idx="1">
                  <c:v>625130</c:v>
                </c:pt>
                <c:pt idx="2">
                  <c:v>612626</c:v>
                </c:pt>
                <c:pt idx="3">
                  <c:v>613263</c:v>
                </c:pt>
                <c:pt idx="4">
                  <c:v>635536</c:v>
                </c:pt>
                <c:pt idx="5">
                  <c:v>611060</c:v>
                </c:pt>
                <c:pt idx="6">
                  <c:v>613735</c:v>
                </c:pt>
                <c:pt idx="7">
                  <c:v>626545</c:v>
                </c:pt>
                <c:pt idx="8">
                  <c:v>622893</c:v>
                </c:pt>
                <c:pt idx="9">
                  <c:v>631676</c:v>
                </c:pt>
                <c:pt idx="10">
                  <c:v>606346</c:v>
                </c:pt>
                <c:pt idx="11">
                  <c:v>601160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D8-47FC-81FF-893DA3E966EC}"/>
            </c:ext>
          </c:extLst>
        </c:ser>
        <c:ser>
          <c:idx val="1"/>
          <c:order val="1"/>
          <c:tx>
            <c:strRef>
              <c:f>確定件数!$C$54:$C$56</c:f>
              <c:strCache>
                <c:ptCount val="1"/>
                <c:pt idx="0">
                  <c:v>２年度</c:v>
                </c:pt>
              </c:strCache>
            </c:strRef>
          </c:tx>
          <c:spPr>
            <a:ln w="25400">
              <a:solidFill>
                <a:srgbClr val="99CC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99CCFF"/>
                </a:solidFill>
                <a:prstDash val="solid"/>
              </a:ln>
            </c:spPr>
          </c:marker>
          <c:cat>
            <c:strRef>
              <c:f>確定件数!$E$2:$P$2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確定件数!$E$54:$P$54</c:f>
              <c:numCache>
                <c:formatCode>#,##0_);[Red]\(#,##0\)</c:formatCode>
                <c:ptCount val="12"/>
                <c:pt idx="0">
                  <c:v>608782</c:v>
                </c:pt>
                <c:pt idx="1">
                  <c:v>579534</c:v>
                </c:pt>
                <c:pt idx="2">
                  <c:v>548881</c:v>
                </c:pt>
                <c:pt idx="3">
                  <c:v>600572</c:v>
                </c:pt>
                <c:pt idx="4">
                  <c:v>609551</c:v>
                </c:pt>
                <c:pt idx="5">
                  <c:v>588254</c:v>
                </c:pt>
                <c:pt idx="6">
                  <c:v>604000</c:v>
                </c:pt>
                <c:pt idx="7">
                  <c:v>630872</c:v>
                </c:pt>
                <c:pt idx="8">
                  <c:v>596736</c:v>
                </c:pt>
                <c:pt idx="9">
                  <c:v>624222</c:v>
                </c:pt>
                <c:pt idx="10">
                  <c:v>575372</c:v>
                </c:pt>
                <c:pt idx="11">
                  <c:v>573573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D8-47FC-81FF-893DA3E966EC}"/>
            </c:ext>
          </c:extLst>
        </c:ser>
        <c:ser>
          <c:idx val="2"/>
          <c:order val="2"/>
          <c:tx>
            <c:strRef>
              <c:f>確定件数!$C$51:$C$53</c:f>
              <c:strCache>
                <c:ptCount val="1"/>
                <c:pt idx="0">
                  <c:v>３年度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cat>
            <c:strRef>
              <c:f>確定件数!$E$2:$P$2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確定件数!$E$51:$P$51</c:f>
              <c:numCache>
                <c:formatCode>#,##0_);[Red]\(#,##0\)</c:formatCode>
                <c:ptCount val="12"/>
                <c:pt idx="0">
                  <c:v>627600</c:v>
                </c:pt>
                <c:pt idx="1">
                  <c:v>621568</c:v>
                </c:pt>
                <c:pt idx="2">
                  <c:v>592402</c:v>
                </c:pt>
                <c:pt idx="3">
                  <c:v>615735</c:v>
                </c:pt>
                <c:pt idx="4">
                  <c:v>613647</c:v>
                </c:pt>
                <c:pt idx="5">
                  <c:v>601111</c:v>
                </c:pt>
                <c:pt idx="6">
                  <c:v>611472</c:v>
                </c:pt>
                <c:pt idx="7">
                  <c:v>627107</c:v>
                </c:pt>
                <c:pt idx="8">
                  <c:v>626885</c:v>
                </c:pt>
                <c:pt idx="9">
                  <c:v>641101</c:v>
                </c:pt>
                <c:pt idx="10">
                  <c:v>601790</c:v>
                </c:pt>
                <c:pt idx="11">
                  <c:v>589309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D8-47FC-81FF-893DA3E966EC}"/>
            </c:ext>
          </c:extLst>
        </c:ser>
        <c:ser>
          <c:idx val="3"/>
          <c:order val="3"/>
          <c:tx>
            <c:strRef>
              <c:f>確定件数!$C$48:$C$50</c:f>
              <c:strCache>
                <c:ptCount val="1"/>
                <c:pt idx="0">
                  <c:v>４年度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確定件数!$E$2:$P$2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確定件数!$E$48:$P$48</c:f>
              <c:numCache>
                <c:formatCode>#,##0_);[Red]\(#,##0\)</c:formatCode>
                <c:ptCount val="12"/>
                <c:pt idx="0">
                  <c:v>640029</c:v>
                </c:pt>
                <c:pt idx="1">
                  <c:v>640539</c:v>
                </c:pt>
                <c:pt idx="2">
                  <c:v>623117</c:v>
                </c:pt>
                <c:pt idx="3">
                  <c:v>644915</c:v>
                </c:pt>
                <c:pt idx="4">
                  <c:v>642976</c:v>
                </c:pt>
                <c:pt idx="5">
                  <c:v>643199</c:v>
                </c:pt>
                <c:pt idx="6">
                  <c:v>653211</c:v>
                </c:pt>
                <c:pt idx="7">
                  <c:v>647684</c:v>
                </c:pt>
                <c:pt idx="8">
                  <c:v>652430</c:v>
                </c:pt>
                <c:pt idx="9">
                  <c:v>667567</c:v>
                </c:pt>
                <c:pt idx="10">
                  <c:v>633505</c:v>
                </c:pt>
                <c:pt idx="11">
                  <c:v>629582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2D8-47FC-81FF-893DA3E966EC}"/>
            </c:ext>
          </c:extLst>
        </c:ser>
        <c:ser>
          <c:idx val="4"/>
          <c:order val="4"/>
          <c:tx>
            <c:strRef>
              <c:f>確定件数!$C$45:$C$47</c:f>
              <c:strCache>
                <c:ptCount val="1"/>
                <c:pt idx="0">
                  <c:v>５年度</c:v>
                </c:pt>
              </c:strCache>
            </c:strRef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6814086999931925E-2"/>
                  <c:y val="-2.558891076115485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D8-47FC-81FF-893DA3E966EC}"/>
                </c:ext>
              </c:extLst>
            </c:dLbl>
            <c:dLbl>
              <c:idx val="1"/>
              <c:layout>
                <c:manualLayout>
                  <c:x val="-2.4110674926441148E-2"/>
                  <c:y val="-2.396630108736413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D8-47FC-81FF-893DA3E966EC}"/>
                </c:ext>
              </c:extLst>
            </c:dLbl>
            <c:dLbl>
              <c:idx val="2"/>
              <c:layout>
                <c:manualLayout>
                  <c:x val="-4.0209368641599949E-2"/>
                  <c:y val="2.448654855643033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2D8-47FC-81FF-893DA3E966EC}"/>
                </c:ext>
              </c:extLst>
            </c:dLbl>
            <c:dLbl>
              <c:idx val="3"/>
              <c:layout>
                <c:manualLayout>
                  <c:x val="-4.4780442616839319E-2"/>
                  <c:y val="-2.930907336731664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2D8-47FC-81FF-893DA3E966EC}"/>
                </c:ext>
              </c:extLst>
            </c:dLbl>
            <c:dLbl>
              <c:idx val="4"/>
              <c:layout>
                <c:manualLayout>
                  <c:x val="-4.0225789566834994E-2"/>
                  <c:y val="-2.204816371091620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2D8-47FC-81FF-893DA3E966EC}"/>
                </c:ext>
              </c:extLst>
            </c:dLbl>
            <c:dLbl>
              <c:idx val="5"/>
              <c:layout>
                <c:manualLayout>
                  <c:x val="-3.8561346978601738E-2"/>
                  <c:y val="1.607775590551175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2D8-47FC-81FF-893DA3E966EC}"/>
                </c:ext>
              </c:extLst>
            </c:dLbl>
            <c:dLbl>
              <c:idx val="6"/>
              <c:layout>
                <c:manualLayout>
                  <c:x val="-3.9745399260251113E-2"/>
                  <c:y val="1.97979940007499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2D8-47FC-81FF-893DA3E966EC}"/>
                </c:ext>
              </c:extLst>
            </c:dLbl>
            <c:dLbl>
              <c:idx val="7"/>
              <c:layout>
                <c:manualLayout>
                  <c:x val="-4.2387284085902463E-2"/>
                  <c:y val="-2.567861853911639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2D8-47FC-81FF-893DA3E966EC}"/>
                </c:ext>
              </c:extLst>
            </c:dLbl>
            <c:dLbl>
              <c:idx val="8"/>
              <c:layout>
                <c:manualLayout>
                  <c:x val="-4.2867472977981637E-2"/>
                  <c:y val="2.32142857142857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2D8-47FC-81FF-893DA3E966EC}"/>
                </c:ext>
              </c:extLst>
            </c:dLbl>
            <c:dLbl>
              <c:idx val="9"/>
              <c:layout>
                <c:manualLayout>
                  <c:x val="-3.8424591738712779E-2"/>
                  <c:y val="-1.488095238095240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2D8-47FC-81FF-893DA3E966EC}"/>
                </c:ext>
              </c:extLst>
            </c:dLbl>
            <c:dLbl>
              <c:idx val="10"/>
              <c:layout>
                <c:manualLayout>
                  <c:x val="-2.1733947521689473E-2"/>
                  <c:y val="-3.92857142857142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2D8-47FC-81FF-893DA3E966EC}"/>
                </c:ext>
              </c:extLst>
            </c:dLbl>
            <c:dLbl>
              <c:idx val="11"/>
              <c:layout>
                <c:manualLayout>
                  <c:x val="-1.7530539230146663E-2"/>
                  <c:y val="-2.14285714285714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2D8-47FC-81FF-893DA3E966E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確定件数!$E$2:$P$2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確定件数!$E$45:$P$45</c:f>
              <c:numCache>
                <c:formatCode>#,##0_);[Red]\(#,##0\)</c:formatCode>
                <c:ptCount val="12"/>
                <c:pt idx="0">
                  <c:v>680341</c:v>
                </c:pt>
                <c:pt idx="1">
                  <c:v>664111</c:v>
                </c:pt>
                <c:pt idx="2">
                  <c:v>663180</c:v>
                </c:pt>
                <c:pt idx="3">
                  <c:v>677940</c:v>
                </c:pt>
                <c:pt idx="4">
                  <c:v>672963</c:v>
                </c:pt>
                <c:pt idx="5">
                  <c:v>665513</c:v>
                </c:pt>
                <c:pt idx="6">
                  <c:v>676483</c:v>
                </c:pt>
                <c:pt idx="7">
                  <c:v>694441</c:v>
                </c:pt>
                <c:pt idx="8">
                  <c:v>675865</c:v>
                </c:pt>
                <c:pt idx="9">
                  <c:v>700721</c:v>
                </c:pt>
                <c:pt idx="10">
                  <c:v>672026</c:v>
                </c:pt>
                <c:pt idx="11">
                  <c:v>666518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12D8-47FC-81FF-893DA3E96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4878024"/>
        <c:axId val="674878808"/>
      </c:lineChart>
      <c:catAx>
        <c:axId val="674878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審査月</a:t>
                </a:r>
              </a:p>
            </c:rich>
          </c:tx>
          <c:layout>
            <c:manualLayout>
              <c:xMode val="edge"/>
              <c:yMode val="edge"/>
              <c:x val="0.52881874635987502"/>
              <c:y val="0.924108080239969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74878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74878808"/>
        <c:scaling>
          <c:orientation val="minMax"/>
          <c:max val="700000"/>
          <c:min val="500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（件)</a:t>
                </a:r>
              </a:p>
            </c:rich>
          </c:tx>
          <c:layout>
            <c:manualLayout>
              <c:xMode val="edge"/>
              <c:yMode val="edge"/>
              <c:x val="0.10086455331412104"/>
              <c:y val="6.2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74878024"/>
        <c:crosses val="autoZero"/>
        <c:crossBetween val="between"/>
        <c:majorUnit val="50000"/>
      </c:valAx>
      <c:spPr>
        <a:gradFill rotWithShape="0">
          <a:gsLst>
            <a:gs pos="0">
              <a:srgbClr val="FFFF99"/>
            </a:gs>
            <a:gs pos="50000">
              <a:srgbClr val="FFFF99">
                <a:gamma/>
                <a:tint val="34510"/>
                <a:invGamma/>
              </a:srgbClr>
            </a:gs>
            <a:gs pos="100000">
              <a:srgbClr val="FFFF99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221902017291063"/>
          <c:y val="0.7819150731158605"/>
          <c:w val="0.53083573487031699"/>
          <c:h val="4.84420697412822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療養の給付 確定点数　&lt;後期高齢者医療&gt;</a:t>
            </a:r>
          </a:p>
        </c:rich>
      </c:tx>
      <c:layout>
        <c:manualLayout>
          <c:xMode val="edge"/>
          <c:yMode val="edge"/>
          <c:x val="0.27355427090601014"/>
          <c:y val="5.28795413731178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49710982658959"/>
          <c:y val="0.12053584565936024"/>
          <c:w val="0.86416184971098264"/>
          <c:h val="0.74330438156605483"/>
        </c:manualLayout>
      </c:layout>
      <c:lineChart>
        <c:grouping val="standard"/>
        <c:varyColors val="0"/>
        <c:ser>
          <c:idx val="0"/>
          <c:order val="0"/>
          <c:tx>
            <c:strRef>
              <c:f>確定点数!$C$15:$C$16</c:f>
              <c:strCache>
                <c:ptCount val="1"/>
                <c:pt idx="0">
                  <c:v>元年度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CC99FF"/>
                </a:solidFill>
                <a:prstDash val="solid"/>
              </a:ln>
            </c:spPr>
          </c:marker>
          <c:cat>
            <c:strRef>
              <c:f>確定点数!$E$2:$P$2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確定点数!$E$57:$P$57</c:f>
              <c:numCache>
                <c:formatCode>#,##0_);[Red]\(#,##0\)</c:formatCode>
                <c:ptCount val="12"/>
                <c:pt idx="0">
                  <c:v>1835242006</c:v>
                </c:pt>
                <c:pt idx="1">
                  <c:v>1834072019</c:v>
                </c:pt>
                <c:pt idx="2">
                  <c:v>1814362231</c:v>
                </c:pt>
                <c:pt idx="3">
                  <c:v>1794275987</c:v>
                </c:pt>
                <c:pt idx="4">
                  <c:v>1898805869</c:v>
                </c:pt>
                <c:pt idx="5">
                  <c:v>1846911201</c:v>
                </c:pt>
                <c:pt idx="6">
                  <c:v>1805314024</c:v>
                </c:pt>
                <c:pt idx="7">
                  <c:v>1906033848</c:v>
                </c:pt>
                <c:pt idx="8">
                  <c:v>1859167310</c:v>
                </c:pt>
                <c:pt idx="9">
                  <c:v>1895323764</c:v>
                </c:pt>
                <c:pt idx="10">
                  <c:v>1875020559</c:v>
                </c:pt>
                <c:pt idx="11">
                  <c:v>1788279659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4A-41C1-9F13-9496A4E9048B}"/>
            </c:ext>
          </c:extLst>
        </c:ser>
        <c:ser>
          <c:idx val="1"/>
          <c:order val="1"/>
          <c:tx>
            <c:strRef>
              <c:f>確定点数!$C$12:$C$14</c:f>
              <c:strCache>
                <c:ptCount val="1"/>
                <c:pt idx="0">
                  <c:v>２年度</c:v>
                </c:pt>
              </c:strCache>
            </c:strRef>
          </c:tx>
          <c:spPr>
            <a:ln w="25400">
              <a:solidFill>
                <a:srgbClr val="99CC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99CCFF"/>
                </a:solidFill>
                <a:prstDash val="solid"/>
              </a:ln>
            </c:spPr>
          </c:marker>
          <c:cat>
            <c:strRef>
              <c:f>確定点数!$E$2:$P$2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確定点数!$E$54:$P$54</c:f>
              <c:numCache>
                <c:formatCode>#,##0_);[Red]\(#,##0\)</c:formatCode>
                <c:ptCount val="12"/>
                <c:pt idx="0">
                  <c:v>1908210810</c:v>
                </c:pt>
                <c:pt idx="1">
                  <c:v>1790904599</c:v>
                </c:pt>
                <c:pt idx="2">
                  <c:v>1685540921</c:v>
                </c:pt>
                <c:pt idx="3">
                  <c:v>1794110338</c:v>
                </c:pt>
                <c:pt idx="4">
                  <c:v>1849498381</c:v>
                </c:pt>
                <c:pt idx="5">
                  <c:v>1788531708</c:v>
                </c:pt>
                <c:pt idx="6">
                  <c:v>1811389467</c:v>
                </c:pt>
                <c:pt idx="7">
                  <c:v>1925517674</c:v>
                </c:pt>
                <c:pt idx="8">
                  <c:v>1821104718</c:v>
                </c:pt>
                <c:pt idx="9">
                  <c:v>1914102381</c:v>
                </c:pt>
                <c:pt idx="10">
                  <c:v>1824261141</c:v>
                </c:pt>
                <c:pt idx="11">
                  <c:v>1719601419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4A-41C1-9F13-9496A4E9048B}"/>
            </c:ext>
          </c:extLst>
        </c:ser>
        <c:ser>
          <c:idx val="2"/>
          <c:order val="2"/>
          <c:tx>
            <c:strRef>
              <c:f>確定点数!$C$9:$C$11</c:f>
              <c:strCache>
                <c:ptCount val="1"/>
                <c:pt idx="0">
                  <c:v>３年度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cat>
            <c:strRef>
              <c:f>確定点数!$E$2:$P$2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確定点数!$E$51:$P$51</c:f>
              <c:numCache>
                <c:formatCode>#,##0_);[Red]\(#,##0\)</c:formatCode>
                <c:ptCount val="12"/>
                <c:pt idx="0">
                  <c:v>1995611313</c:v>
                </c:pt>
                <c:pt idx="1">
                  <c:v>1877408024</c:v>
                </c:pt>
                <c:pt idx="2">
                  <c:v>1797168524</c:v>
                </c:pt>
                <c:pt idx="3">
                  <c:v>1831782314</c:v>
                </c:pt>
                <c:pt idx="4">
                  <c:v>1860967770</c:v>
                </c:pt>
                <c:pt idx="5">
                  <c:v>1862346989</c:v>
                </c:pt>
                <c:pt idx="6">
                  <c:v>1844958470</c:v>
                </c:pt>
                <c:pt idx="7">
                  <c:v>1900983753</c:v>
                </c:pt>
                <c:pt idx="8">
                  <c:v>1894991087</c:v>
                </c:pt>
                <c:pt idx="9">
                  <c:v>1957782012</c:v>
                </c:pt>
                <c:pt idx="10">
                  <c:v>1892744687</c:v>
                </c:pt>
                <c:pt idx="11">
                  <c:v>1780827932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4A-41C1-9F13-9496A4E9048B}"/>
            </c:ext>
          </c:extLst>
        </c:ser>
        <c:ser>
          <c:idx val="3"/>
          <c:order val="3"/>
          <c:tx>
            <c:strRef>
              <c:f>確定点数!$C$6:$C$8</c:f>
              <c:strCache>
                <c:ptCount val="1"/>
                <c:pt idx="0">
                  <c:v>４年度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確定点数!$E$2:$P$2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確定点数!$E$48:$P$48</c:f>
              <c:numCache>
                <c:formatCode>#,##0_);[Red]\(#,##0\)</c:formatCode>
                <c:ptCount val="12"/>
                <c:pt idx="0">
                  <c:v>1995723025</c:v>
                </c:pt>
                <c:pt idx="1">
                  <c:v>1912736029</c:v>
                </c:pt>
                <c:pt idx="2">
                  <c:v>1908701610</c:v>
                </c:pt>
                <c:pt idx="3">
                  <c:v>1946584088</c:v>
                </c:pt>
                <c:pt idx="4">
                  <c:v>1925776302</c:v>
                </c:pt>
                <c:pt idx="5">
                  <c:v>1913568729.0999999</c:v>
                </c:pt>
                <c:pt idx="6">
                  <c:v>1968472370</c:v>
                </c:pt>
                <c:pt idx="7">
                  <c:v>1977311086</c:v>
                </c:pt>
                <c:pt idx="8">
                  <c:v>1989593229</c:v>
                </c:pt>
                <c:pt idx="9">
                  <c:v>1989802421</c:v>
                </c:pt>
                <c:pt idx="10">
                  <c:v>2033983807</c:v>
                </c:pt>
                <c:pt idx="11">
                  <c:v>1928345543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4A-41C1-9F13-9496A4E9048B}"/>
            </c:ext>
          </c:extLst>
        </c:ser>
        <c:ser>
          <c:idx val="4"/>
          <c:order val="4"/>
          <c:tx>
            <c:strRef>
              <c:f>確定点数!$C$3:$C$5</c:f>
              <c:strCache>
                <c:ptCount val="1"/>
                <c:pt idx="0">
                  <c:v>５年度</c:v>
                </c:pt>
              </c:strCache>
            </c:strRef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5451764572593895E-2"/>
                  <c:y val="-2.741422947131608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64A-41C1-9F13-9496A4E9048B}"/>
                </c:ext>
              </c:extLst>
            </c:dLbl>
            <c:dLbl>
              <c:idx val="1"/>
              <c:layout>
                <c:manualLayout>
                  <c:x val="-4.5339712282800093E-2"/>
                  <c:y val="2.25684947276327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64A-41C1-9F13-9496A4E9048B}"/>
                </c:ext>
              </c:extLst>
            </c:dLbl>
            <c:dLbl>
              <c:idx val="2"/>
              <c:layout>
                <c:manualLayout>
                  <c:x val="-4.1731452872188483E-2"/>
                  <c:y val="2.47953216374267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64A-41C1-9F13-9496A4E9048B}"/>
                </c:ext>
              </c:extLst>
            </c:dLbl>
            <c:dLbl>
              <c:idx val="3"/>
              <c:layout>
                <c:manualLayout>
                  <c:x val="-6.1610518621881168E-2"/>
                  <c:y val="-2.46000828843762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64A-41C1-9F13-9496A4E9048B}"/>
                </c:ext>
              </c:extLst>
            </c:dLbl>
            <c:dLbl>
              <c:idx val="4"/>
              <c:layout>
                <c:manualLayout>
                  <c:x val="-5.0825774942689125E-2"/>
                  <c:y val="2.980476124694934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64A-41C1-9F13-9496A4E9048B}"/>
                </c:ext>
              </c:extLst>
            </c:dLbl>
            <c:dLbl>
              <c:idx val="5"/>
              <c:layout>
                <c:manualLayout>
                  <c:x val="-5.6436924814777974E-2"/>
                  <c:y val="2.725744808214768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64A-41C1-9F13-9496A4E9048B}"/>
                </c:ext>
              </c:extLst>
            </c:dLbl>
            <c:dLbl>
              <c:idx val="6"/>
              <c:layout>
                <c:manualLayout>
                  <c:x val="-5.881574138675711E-2"/>
                  <c:y val="-3.45883409310678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64A-41C1-9F13-9496A4E9048B}"/>
                </c:ext>
              </c:extLst>
            </c:dLbl>
            <c:dLbl>
              <c:idx val="7"/>
              <c:layout>
                <c:manualLayout>
                  <c:x val="-4.6718329512608472E-2"/>
                  <c:y val="-2.52327669567619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64A-41C1-9F13-9496A4E9048B}"/>
                </c:ext>
              </c:extLst>
            </c:dLbl>
            <c:dLbl>
              <c:idx val="8"/>
              <c:layout>
                <c:manualLayout>
                  <c:x val="-4.7345260639888372E-2"/>
                  <c:y val="2.520536906570883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64A-41C1-9F13-9496A4E9048B}"/>
                </c:ext>
              </c:extLst>
            </c:dLbl>
            <c:dLbl>
              <c:idx val="9"/>
              <c:layout>
                <c:manualLayout>
                  <c:x val="-4.53579853151269E-2"/>
                  <c:y val="-2.365451029147674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64A-41C1-9F13-9496A4E9048B}"/>
                </c:ext>
              </c:extLst>
            </c:dLbl>
            <c:dLbl>
              <c:idx val="10"/>
              <c:layout>
                <c:manualLayout>
                  <c:x val="-5.0395361972158541E-2"/>
                  <c:y val="2.91073813141777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64A-41C1-9F13-9496A4E9048B}"/>
                </c:ext>
              </c:extLst>
            </c:dLbl>
            <c:dLbl>
              <c:idx val="11"/>
              <c:layout>
                <c:manualLayout>
                  <c:x val="-1.6419192205290884E-2"/>
                  <c:y val="-2.878749531308586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64A-41C1-9F13-9496A4E9048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確定点数!$E$2:$P$2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確定点数!$E$45:$P$45</c:f>
              <c:numCache>
                <c:formatCode>#,##0_);[Red]\(#,##0\)</c:formatCode>
                <c:ptCount val="12"/>
                <c:pt idx="0">
                  <c:v>2117544449</c:v>
                </c:pt>
                <c:pt idx="1">
                  <c:v>1976427501</c:v>
                </c:pt>
                <c:pt idx="2">
                  <c:v>2025603041</c:v>
                </c:pt>
                <c:pt idx="3">
                  <c:v>2031184690.4000001</c:v>
                </c:pt>
                <c:pt idx="4">
                  <c:v>2036221100</c:v>
                </c:pt>
                <c:pt idx="5">
                  <c:v>2068081889</c:v>
                </c:pt>
                <c:pt idx="6">
                  <c:v>2051740614</c:v>
                </c:pt>
                <c:pt idx="7">
                  <c:v>2122323376</c:v>
                </c:pt>
                <c:pt idx="8">
                  <c:v>2043349642</c:v>
                </c:pt>
                <c:pt idx="9">
                  <c:v>2130102025</c:v>
                </c:pt>
                <c:pt idx="10">
                  <c:v>2095260532</c:v>
                </c:pt>
                <c:pt idx="11">
                  <c:v>2048303072.5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C64A-41C1-9F13-9496A4E90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4890960"/>
        <c:axId val="674896840"/>
      </c:lineChart>
      <c:catAx>
        <c:axId val="674890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審査月</a:t>
                </a:r>
              </a:p>
            </c:rich>
          </c:tx>
          <c:layout>
            <c:manualLayout>
              <c:xMode val="edge"/>
              <c:yMode val="edge"/>
              <c:x val="0.52456643077843113"/>
              <c:y val="0.917411651668541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74896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74896840"/>
        <c:scaling>
          <c:orientation val="minMax"/>
          <c:min val="1600000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（千点）</a:t>
                </a:r>
              </a:p>
            </c:rich>
          </c:tx>
          <c:layout>
            <c:manualLayout>
              <c:xMode val="edge"/>
              <c:yMode val="edge"/>
              <c:x val="8.6705206153028333E-2"/>
              <c:y val="5.580357142857143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74890960"/>
        <c:crosses val="autoZero"/>
        <c:crossBetween val="between"/>
        <c:dispUnits>
          <c:builtInUnit val="thousands"/>
        </c:dispUnits>
      </c:valAx>
      <c:spPr>
        <a:gradFill rotWithShape="0">
          <a:gsLst>
            <a:gs pos="0">
              <a:srgbClr val="CCFFCC"/>
            </a:gs>
            <a:gs pos="50000">
              <a:srgbClr val="CCFFCC">
                <a:gamma/>
                <a:tint val="34510"/>
                <a:invGamma/>
              </a:srgbClr>
            </a:gs>
            <a:gs pos="100000">
              <a:srgbClr val="CCFFCC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9611498720887739"/>
          <c:y val="0.80572459692538434"/>
          <c:w val="0.57555300840559487"/>
          <c:h val="4.3592519685039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療養の給付 確定件数　&lt;国保一般&gt;</a:t>
            </a:r>
          </a:p>
        </c:rich>
      </c:tx>
      <c:layout>
        <c:manualLayout>
          <c:xMode val="edge"/>
          <c:yMode val="edge"/>
          <c:x val="0.36271676300578037"/>
          <c:y val="5.33333333333333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27167630057803"/>
          <c:y val="0.10444467110388694"/>
          <c:w val="0.86994219653179194"/>
          <c:h val="0.77777946566724321"/>
        </c:manualLayout>
      </c:layout>
      <c:lineChart>
        <c:grouping val="standard"/>
        <c:varyColors val="0"/>
        <c:ser>
          <c:idx val="0"/>
          <c:order val="0"/>
          <c:tx>
            <c:strRef>
              <c:f>確定件数!$C$29:$C$30</c:f>
              <c:strCache>
                <c:ptCount val="1"/>
                <c:pt idx="0">
                  <c:v>元年度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CC99FF"/>
                </a:solidFill>
                <a:prstDash val="solid"/>
              </a:ln>
            </c:spPr>
          </c:marker>
          <c:cat>
            <c:strRef>
              <c:f>確定件数!$E$2:$P$2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確定件数!$E$29:$P$29</c:f>
              <c:numCache>
                <c:formatCode>#,##0_);[Red]\(#,##0\)</c:formatCode>
                <c:ptCount val="12"/>
                <c:pt idx="0">
                  <c:v>671754</c:v>
                </c:pt>
                <c:pt idx="1">
                  <c:v>658481</c:v>
                </c:pt>
                <c:pt idx="2">
                  <c:v>628128</c:v>
                </c:pt>
                <c:pt idx="3">
                  <c:v>632815</c:v>
                </c:pt>
                <c:pt idx="4">
                  <c:v>655934</c:v>
                </c:pt>
                <c:pt idx="5">
                  <c:v>616847</c:v>
                </c:pt>
                <c:pt idx="6">
                  <c:v>617473</c:v>
                </c:pt>
                <c:pt idx="7">
                  <c:v>637123</c:v>
                </c:pt>
                <c:pt idx="8">
                  <c:v>635199</c:v>
                </c:pt>
                <c:pt idx="9">
                  <c:v>652447</c:v>
                </c:pt>
                <c:pt idx="10">
                  <c:v>620617</c:v>
                </c:pt>
                <c:pt idx="11">
                  <c:v>618681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E6-4E24-90B2-BF9070784C3F}"/>
            </c:ext>
          </c:extLst>
        </c:ser>
        <c:ser>
          <c:idx val="1"/>
          <c:order val="1"/>
          <c:tx>
            <c:strRef>
              <c:f>確定件数!$C$26:$C$28</c:f>
              <c:strCache>
                <c:ptCount val="1"/>
                <c:pt idx="0">
                  <c:v>２年度</c:v>
                </c:pt>
              </c:strCache>
            </c:strRef>
          </c:tx>
          <c:spPr>
            <a:ln w="25400">
              <a:solidFill>
                <a:srgbClr val="99CC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99CCFF"/>
                </a:solidFill>
                <a:prstDash val="solid"/>
              </a:ln>
            </c:spPr>
          </c:marker>
          <c:cat>
            <c:strRef>
              <c:f>確定件数!$E$2:$P$2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確定件数!$E$26:$P$26</c:f>
              <c:numCache>
                <c:formatCode>#,##0_);[Red]\(#,##0\)</c:formatCode>
                <c:ptCount val="12"/>
                <c:pt idx="0">
                  <c:v>615271</c:v>
                </c:pt>
                <c:pt idx="1">
                  <c:v>571279</c:v>
                </c:pt>
                <c:pt idx="2">
                  <c:v>519812</c:v>
                </c:pt>
                <c:pt idx="3">
                  <c:v>596733</c:v>
                </c:pt>
                <c:pt idx="4">
                  <c:v>604841</c:v>
                </c:pt>
                <c:pt idx="5">
                  <c:v>583799</c:v>
                </c:pt>
                <c:pt idx="6">
                  <c:v>594977</c:v>
                </c:pt>
                <c:pt idx="7">
                  <c:v>628774</c:v>
                </c:pt>
                <c:pt idx="8">
                  <c:v>595751</c:v>
                </c:pt>
                <c:pt idx="9">
                  <c:v>622515</c:v>
                </c:pt>
                <c:pt idx="10">
                  <c:v>568436</c:v>
                </c:pt>
                <c:pt idx="11">
                  <c:v>580987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E6-4E24-90B2-BF9070784C3F}"/>
            </c:ext>
          </c:extLst>
        </c:ser>
        <c:ser>
          <c:idx val="2"/>
          <c:order val="2"/>
          <c:tx>
            <c:strRef>
              <c:f>確定件数!$C$23:$C$25</c:f>
              <c:strCache>
                <c:ptCount val="1"/>
                <c:pt idx="0">
                  <c:v>３年度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cat>
            <c:strRef>
              <c:f>確定件数!$E$2:$P$2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確定件数!$E$23:$P$23</c:f>
              <c:numCache>
                <c:formatCode>#,##0_);[Red]\(#,##0\)</c:formatCode>
                <c:ptCount val="12"/>
                <c:pt idx="0">
                  <c:v>647493</c:v>
                </c:pt>
                <c:pt idx="1">
                  <c:v>627176</c:v>
                </c:pt>
                <c:pt idx="2">
                  <c:v>589321</c:v>
                </c:pt>
                <c:pt idx="3">
                  <c:v>628478</c:v>
                </c:pt>
                <c:pt idx="4">
                  <c:v>619929</c:v>
                </c:pt>
                <c:pt idx="5">
                  <c:v>599204</c:v>
                </c:pt>
                <c:pt idx="6">
                  <c:v>596993</c:v>
                </c:pt>
                <c:pt idx="7">
                  <c:v>621271</c:v>
                </c:pt>
                <c:pt idx="8">
                  <c:v>622321</c:v>
                </c:pt>
                <c:pt idx="9">
                  <c:v>631602</c:v>
                </c:pt>
                <c:pt idx="10">
                  <c:v>587853</c:v>
                </c:pt>
                <c:pt idx="11">
                  <c:v>573228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7E6-4E24-90B2-BF9070784C3F}"/>
            </c:ext>
          </c:extLst>
        </c:ser>
        <c:ser>
          <c:idx val="3"/>
          <c:order val="3"/>
          <c:tx>
            <c:strRef>
              <c:f>確定件数!$C$20:$C$22</c:f>
              <c:strCache>
                <c:ptCount val="1"/>
                <c:pt idx="0">
                  <c:v>４年度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確定件数!$E$2:$P$2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確定件数!$E$20:$P$20</c:f>
              <c:numCache>
                <c:formatCode>#,##0_);[Red]\(#,##0\)</c:formatCode>
                <c:ptCount val="12"/>
                <c:pt idx="0">
                  <c:v>638218</c:v>
                </c:pt>
                <c:pt idx="1">
                  <c:v>621326</c:v>
                </c:pt>
                <c:pt idx="2">
                  <c:v>595504</c:v>
                </c:pt>
                <c:pt idx="3">
                  <c:v>616509</c:v>
                </c:pt>
                <c:pt idx="4">
                  <c:v>611250</c:v>
                </c:pt>
                <c:pt idx="5">
                  <c:v>606329</c:v>
                </c:pt>
                <c:pt idx="6">
                  <c:v>599276</c:v>
                </c:pt>
                <c:pt idx="7">
                  <c:v>602393</c:v>
                </c:pt>
                <c:pt idx="8">
                  <c:v>600718</c:v>
                </c:pt>
                <c:pt idx="9">
                  <c:v>612938</c:v>
                </c:pt>
                <c:pt idx="10">
                  <c:v>575124</c:v>
                </c:pt>
                <c:pt idx="11">
                  <c:v>569395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7E6-4E24-90B2-BF9070784C3F}"/>
            </c:ext>
          </c:extLst>
        </c:ser>
        <c:ser>
          <c:idx val="4"/>
          <c:order val="4"/>
          <c:tx>
            <c:strRef>
              <c:f>確定件数!$C$17:$C$19</c:f>
              <c:strCache>
                <c:ptCount val="1"/>
                <c:pt idx="0">
                  <c:v>５年度</c:v>
                </c:pt>
              </c:strCache>
            </c:strRef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530789805854421E-2"/>
                  <c:y val="3.98229221347331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7E6-4E24-90B2-BF9070784C3F}"/>
                </c:ext>
              </c:extLst>
            </c:dLbl>
            <c:dLbl>
              <c:idx val="1"/>
              <c:layout>
                <c:manualLayout>
                  <c:x val="-4.8606269159103203E-2"/>
                  <c:y val="4.977777777777777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7E6-4E24-90B2-BF9070784C3F}"/>
                </c:ext>
              </c:extLst>
            </c:dLbl>
            <c:dLbl>
              <c:idx val="2"/>
              <c:layout>
                <c:manualLayout>
                  <c:x val="-4.1546280703351389E-2"/>
                  <c:y val="2.33887430737824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7E6-4E24-90B2-BF9070784C3F}"/>
                </c:ext>
              </c:extLst>
            </c:dLbl>
            <c:dLbl>
              <c:idx val="3"/>
              <c:layout>
                <c:manualLayout>
                  <c:x val="-5.7182953286908499E-2"/>
                  <c:y val="-2.60486439195100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7E6-4E24-90B2-BF9070784C3F}"/>
                </c:ext>
              </c:extLst>
            </c:dLbl>
            <c:dLbl>
              <c:idx val="4"/>
              <c:layout>
                <c:manualLayout>
                  <c:x val="-4.2825846191191487E-2"/>
                  <c:y val="-2.54313210848645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7E6-4E24-90B2-BF9070784C3F}"/>
                </c:ext>
              </c:extLst>
            </c:dLbl>
            <c:dLbl>
              <c:idx val="5"/>
              <c:layout>
                <c:manualLayout>
                  <c:x val="-4.8420493681064505E-2"/>
                  <c:y val="2.439778361038203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7E6-4E24-90B2-BF9070784C3F}"/>
                </c:ext>
              </c:extLst>
            </c:dLbl>
            <c:dLbl>
              <c:idx val="6"/>
              <c:layout>
                <c:manualLayout>
                  <c:x val="-3.863759804590907E-2"/>
                  <c:y val="2.261743948673071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7E6-4E24-90B2-BF9070784C3F}"/>
                </c:ext>
              </c:extLst>
            </c:dLbl>
            <c:dLbl>
              <c:idx val="7"/>
              <c:layout>
                <c:manualLayout>
                  <c:x val="-4.5585442086914778E-2"/>
                  <c:y val="4.156080489938757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7E6-4E24-90B2-BF9070784C3F}"/>
                </c:ext>
              </c:extLst>
            </c:dLbl>
            <c:dLbl>
              <c:idx val="8"/>
              <c:layout>
                <c:manualLayout>
                  <c:x val="-4.4507911944532942E-2"/>
                  <c:y val="3.20000000000000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7E6-4E24-90B2-BF9070784C3F}"/>
                </c:ext>
              </c:extLst>
            </c:dLbl>
            <c:dLbl>
              <c:idx val="9"/>
              <c:layout>
                <c:manualLayout>
                  <c:x val="-4.1046227603052508E-2"/>
                  <c:y val="3.4962962962962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7E6-4E24-90B2-BF9070784C3F}"/>
                </c:ext>
              </c:extLst>
            </c:dLbl>
            <c:dLbl>
              <c:idx val="10"/>
              <c:layout>
                <c:manualLayout>
                  <c:x val="-4.2564896150986908E-2"/>
                  <c:y val="2.172551764362777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7E6-4E24-90B2-BF9070784C3F}"/>
                </c:ext>
              </c:extLst>
            </c:dLbl>
            <c:dLbl>
              <c:idx val="11"/>
              <c:layout>
                <c:manualLayout>
                  <c:x val="-2.0527288573661116E-2"/>
                  <c:y val="3.420682414698162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7E6-4E24-90B2-BF9070784C3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確定件数!$E$2:$P$2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確定件数!$E$17:$P$17</c:f>
              <c:numCache>
                <c:formatCode>#,##0_);[Red]\(#,##0\)</c:formatCode>
                <c:ptCount val="12"/>
                <c:pt idx="0">
                  <c:v>631477</c:v>
                </c:pt>
                <c:pt idx="1">
                  <c:v>589749</c:v>
                </c:pt>
                <c:pt idx="2">
                  <c:v>585721</c:v>
                </c:pt>
                <c:pt idx="3">
                  <c:v>600777</c:v>
                </c:pt>
                <c:pt idx="4">
                  <c:v>594364</c:v>
                </c:pt>
                <c:pt idx="5">
                  <c:v>578157</c:v>
                </c:pt>
                <c:pt idx="6">
                  <c:v>583992</c:v>
                </c:pt>
                <c:pt idx="7">
                  <c:v>598389</c:v>
                </c:pt>
                <c:pt idx="8">
                  <c:v>581853</c:v>
                </c:pt>
                <c:pt idx="9">
                  <c:v>606166</c:v>
                </c:pt>
                <c:pt idx="10">
                  <c:v>575551</c:v>
                </c:pt>
                <c:pt idx="11">
                  <c:v>573313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47E6-4E24-90B2-BF9070784C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4880376"/>
        <c:axId val="674900368"/>
      </c:lineChart>
      <c:catAx>
        <c:axId val="674880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審査月</a:t>
                </a:r>
              </a:p>
            </c:rich>
          </c:tx>
          <c:layout>
            <c:manualLayout>
              <c:xMode val="edge"/>
              <c:yMode val="edge"/>
              <c:x val="0.52023121387283233"/>
              <c:y val="0.935557655293088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74900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74900368"/>
        <c:scaling>
          <c:orientation val="minMax"/>
          <c:min val="500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（件)</a:t>
                </a:r>
              </a:p>
            </c:rich>
          </c:tx>
          <c:layout>
            <c:manualLayout>
              <c:xMode val="edge"/>
              <c:yMode val="edge"/>
              <c:x val="7.6589595375722547E-2"/>
              <c:y val="5.111111111111111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74880376"/>
        <c:crosses val="autoZero"/>
        <c:crossBetween val="between"/>
      </c:valAx>
      <c:spPr>
        <a:gradFill rotWithShape="0">
          <a:gsLst>
            <a:gs pos="0">
              <a:srgbClr val="FFFF99"/>
            </a:gs>
            <a:gs pos="50000">
              <a:srgbClr val="FFFF99">
                <a:gamma/>
                <a:tint val="34510"/>
                <a:invGamma/>
              </a:srgbClr>
            </a:gs>
            <a:gs pos="100000">
              <a:srgbClr val="FFFF99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722543352601154"/>
          <c:y val="0.79769915427238258"/>
          <c:w val="0.53236994219653178"/>
          <c:h val="4.230084572761738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療養の給付 確定件数　&lt;国保退職&gt;</a:t>
            </a:r>
          </a:p>
        </c:rich>
      </c:tx>
      <c:layout>
        <c:manualLayout>
          <c:xMode val="edge"/>
          <c:yMode val="edge"/>
          <c:x val="0.33861701725324678"/>
          <c:y val="4.88888888888888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27385631997501"/>
          <c:y val="0.11555580632770471"/>
          <c:w val="0.86311299919581286"/>
          <c:h val="0.74666828704055344"/>
        </c:manualLayout>
      </c:layout>
      <c:lineChart>
        <c:grouping val="standard"/>
        <c:varyColors val="0"/>
        <c:ser>
          <c:idx val="0"/>
          <c:order val="0"/>
          <c:tx>
            <c:strRef>
              <c:f>確定件数!$C$43:$C$44</c:f>
              <c:strCache>
                <c:ptCount val="1"/>
                <c:pt idx="0">
                  <c:v>元年度</c:v>
                </c:pt>
              </c:strCache>
              <c:extLst xmlns:c15="http://schemas.microsoft.com/office/drawing/2012/chart"/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CC99FF"/>
                </a:solidFill>
                <a:prstDash val="solid"/>
              </a:ln>
            </c:spPr>
          </c:marker>
          <c:cat>
            <c:strRef>
              <c:f>確定件数!$E$2:$P$2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  <c:extLst xmlns:c15="http://schemas.microsoft.com/office/drawing/2012/chart"/>
            </c:strRef>
          </c:cat>
          <c:val>
            <c:numRef>
              <c:f>確定件数!$E$43:$P$43</c:f>
              <c:numCache>
                <c:formatCode>#,##0_);[Red]\(#,##0\)</c:formatCode>
                <c:ptCount val="12"/>
                <c:pt idx="0">
                  <c:v>1842</c:v>
                </c:pt>
                <c:pt idx="1">
                  <c:v>1261</c:v>
                </c:pt>
                <c:pt idx="2">
                  <c:v>1181</c:v>
                </c:pt>
                <c:pt idx="3">
                  <c:v>1041</c:v>
                </c:pt>
                <c:pt idx="4">
                  <c:v>1013</c:v>
                </c:pt>
                <c:pt idx="5">
                  <c:v>886</c:v>
                </c:pt>
                <c:pt idx="6">
                  <c:v>668</c:v>
                </c:pt>
                <c:pt idx="7">
                  <c:v>603</c:v>
                </c:pt>
                <c:pt idx="8">
                  <c:v>574</c:v>
                </c:pt>
                <c:pt idx="9">
                  <c:v>463</c:v>
                </c:pt>
                <c:pt idx="10">
                  <c:v>273</c:v>
                </c:pt>
                <c:pt idx="11">
                  <c:v>190</c:v>
                </c:pt>
              </c:numCache>
              <c:extLst xmlns:c15="http://schemas.microsoft.com/office/drawing/2012/chart"/>
            </c:numRef>
          </c:val>
          <c:smooth val="0"/>
          <c:extLst>
            <c:ext xmlns:c16="http://schemas.microsoft.com/office/drawing/2014/chart" uri="{C3380CC4-5D6E-409C-BE32-E72D297353CC}">
              <c16:uniqueId val="{00000000-4A45-4D1A-95F4-892D4729A3CB}"/>
            </c:ext>
          </c:extLst>
        </c:ser>
        <c:ser>
          <c:idx val="1"/>
          <c:order val="1"/>
          <c:tx>
            <c:strRef>
              <c:f>確定件数!$C$40:$C$42</c:f>
              <c:strCache>
                <c:ptCount val="1"/>
                <c:pt idx="0">
                  <c:v>２年度</c:v>
                </c:pt>
              </c:strCache>
            </c:strRef>
          </c:tx>
          <c:spPr>
            <a:ln w="25400">
              <a:solidFill>
                <a:srgbClr val="99CC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99CCFF"/>
                </a:solidFill>
                <a:prstDash val="solid"/>
              </a:ln>
            </c:spPr>
          </c:marker>
          <c:cat>
            <c:strRef>
              <c:f>確定件数!$E$2:$P$2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確定件数!$E$40:$P$40</c:f>
              <c:numCache>
                <c:formatCode>#,##0_);[Red]\(#,##0\)</c:formatCode>
                <c:ptCount val="12"/>
                <c:pt idx="0">
                  <c:v>134</c:v>
                </c:pt>
                <c:pt idx="1">
                  <c:v>34</c:v>
                </c:pt>
                <c:pt idx="2">
                  <c:v>6</c:v>
                </c:pt>
                <c:pt idx="3">
                  <c:v>9</c:v>
                </c:pt>
                <c:pt idx="4">
                  <c:v>6</c:v>
                </c:pt>
                <c:pt idx="5">
                  <c:v>3</c:v>
                </c:pt>
                <c:pt idx="6">
                  <c:v>3</c:v>
                </c:pt>
                <c:pt idx="7">
                  <c:v>-14</c:v>
                </c:pt>
                <c:pt idx="8">
                  <c:v>9</c:v>
                </c:pt>
                <c:pt idx="9">
                  <c:v>-19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45-4D1A-95F4-892D4729A3CB}"/>
            </c:ext>
          </c:extLst>
        </c:ser>
        <c:ser>
          <c:idx val="2"/>
          <c:order val="2"/>
          <c:tx>
            <c:strRef>
              <c:f>確定件数!$C$37:$C$39</c:f>
              <c:strCache>
                <c:ptCount val="1"/>
                <c:pt idx="0">
                  <c:v>３年度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cat>
            <c:strRef>
              <c:f>確定件数!$E$2:$P$2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確定件数!$E$37:$P$37</c:f>
              <c:numCache>
                <c:formatCode>#,##0_);[Red]\(#,##0\)</c:formatCode>
                <c:ptCount val="12"/>
                <c:pt idx="0">
                  <c:v>4</c:v>
                </c:pt>
                <c:pt idx="1">
                  <c:v>-6</c:v>
                </c:pt>
                <c:pt idx="2">
                  <c:v>-61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-129</c:v>
                </c:pt>
                <c:pt idx="7" formatCode="#,##0_ ;[Red]\-#,##0\ ">
                  <c:v>4</c:v>
                </c:pt>
                <c:pt idx="8" formatCode="#,##0_ ;[Red]\-#,##0\ ">
                  <c:v>1</c:v>
                </c:pt>
                <c:pt idx="9" formatCode="#,##0_ ;[Red]\-#,##0\ ">
                  <c:v>-3</c:v>
                </c:pt>
                <c:pt idx="10">
                  <c:v>-3</c:v>
                </c:pt>
                <c:pt idx="11">
                  <c:v>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45-4D1A-95F4-892D4729A3CB}"/>
            </c:ext>
          </c:extLst>
        </c:ser>
        <c:ser>
          <c:idx val="3"/>
          <c:order val="3"/>
          <c:tx>
            <c:strRef>
              <c:f>確定件数!$C$34:$C$36</c:f>
              <c:strCache>
                <c:ptCount val="1"/>
                <c:pt idx="0">
                  <c:v>４年度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確定件数!$E$2:$P$2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確定件数!$E$34:$P$34</c:f>
              <c:numCache>
                <c:formatCode>#,##0_ ;[Red]\-#,##0\ </c:formatCode>
                <c:ptCount val="12"/>
                <c:pt idx="0">
                  <c:v>2</c:v>
                </c:pt>
                <c:pt idx="1">
                  <c:v>1</c:v>
                </c:pt>
                <c:pt idx="2">
                  <c:v>-1</c:v>
                </c:pt>
                <c:pt idx="3">
                  <c:v>4</c:v>
                </c:pt>
                <c:pt idx="4">
                  <c:v>4</c:v>
                </c:pt>
                <c:pt idx="5">
                  <c:v>-3</c:v>
                </c:pt>
                <c:pt idx="6">
                  <c:v>-3</c:v>
                </c:pt>
                <c:pt idx="7">
                  <c:v>-24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45-4D1A-95F4-892D4729A3CB}"/>
            </c:ext>
          </c:extLst>
        </c:ser>
        <c:ser>
          <c:idx val="4"/>
          <c:order val="4"/>
          <c:tx>
            <c:strRef>
              <c:f>確定件数!$C$31:$C$33</c:f>
              <c:strCache>
                <c:ptCount val="1"/>
                <c:pt idx="0">
                  <c:v>５年度</c:v>
                </c:pt>
              </c:strCache>
            </c:strRef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4522111269614852E-2"/>
                  <c:y val="-3.609822105570137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A45-4D1A-95F4-892D4729A3CB}"/>
                </c:ext>
              </c:extLst>
            </c:dLbl>
            <c:dLbl>
              <c:idx val="1"/>
              <c:layout>
                <c:manualLayout>
                  <c:x val="-3.1040021566491063E-2"/>
                  <c:y val="-3.55844852726742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A45-4D1A-95F4-892D4729A3CB}"/>
                </c:ext>
              </c:extLst>
            </c:dLbl>
            <c:dLbl>
              <c:idx val="2"/>
              <c:layout>
                <c:manualLayout>
                  <c:x val="-3.4358715146341375E-2"/>
                  <c:y val="-3.07333916593759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A45-4D1A-95F4-892D4729A3CB}"/>
                </c:ext>
              </c:extLst>
            </c:dLbl>
            <c:dLbl>
              <c:idx val="3"/>
              <c:layout>
                <c:manualLayout>
                  <c:x val="-3.562200231390477E-2"/>
                  <c:y val="-2.588603091280256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A45-4D1A-95F4-892D4729A3CB}"/>
                </c:ext>
              </c:extLst>
            </c:dLbl>
            <c:dLbl>
              <c:idx val="4"/>
              <c:layout>
                <c:manualLayout>
                  <c:x val="-3.3561653580748911E-2"/>
                  <c:y val="-2.40013998250217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A45-4D1A-95F4-892D4729A3CB}"/>
                </c:ext>
              </c:extLst>
            </c:dLbl>
            <c:dLbl>
              <c:idx val="5"/>
              <c:layout>
                <c:manualLayout>
                  <c:x val="-3.3543292398006803E-2"/>
                  <c:y val="-2.452372797313837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A45-4D1A-95F4-892D4729A3CB}"/>
                </c:ext>
              </c:extLst>
            </c:dLbl>
            <c:dLbl>
              <c:idx val="6"/>
              <c:layout>
                <c:manualLayout>
                  <c:x val="-3.7188925124695509E-2"/>
                  <c:y val="-1.914202793698808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A45-4D1A-95F4-892D4729A3CB}"/>
                </c:ext>
              </c:extLst>
            </c:dLbl>
            <c:dLbl>
              <c:idx val="7"/>
              <c:layout>
                <c:manualLayout>
                  <c:x val="-4.0421924447336867E-2"/>
                  <c:y val="-1.576650832272920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A45-4D1A-95F4-892D4729A3CB}"/>
                </c:ext>
              </c:extLst>
            </c:dLbl>
            <c:dLbl>
              <c:idx val="8"/>
              <c:layout>
                <c:manualLayout>
                  <c:x val="-3.6438970704537721E-2"/>
                  <c:y val="-1.9221544080070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A45-4D1A-95F4-892D4729A3CB}"/>
                </c:ext>
              </c:extLst>
            </c:dLbl>
            <c:dLbl>
              <c:idx val="9"/>
              <c:layout>
                <c:manualLayout>
                  <c:x val="-4.9920793705031413E-2"/>
                  <c:y val="-1.164567321808477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A45-4D1A-95F4-892D4729A3CB}"/>
                </c:ext>
              </c:extLst>
            </c:dLbl>
            <c:dLbl>
              <c:idx val="10"/>
              <c:layout>
                <c:manualLayout>
                  <c:x val="-4.2253720945114627E-2"/>
                  <c:y val="-1.159416574629698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A45-4D1A-95F4-892D4729A3CB}"/>
                </c:ext>
              </c:extLst>
            </c:dLbl>
            <c:dLbl>
              <c:idx val="11"/>
              <c:layout>
                <c:manualLayout>
                  <c:x val="-4.4727559323220846E-2"/>
                  <c:y val="-9.275380069361812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A45-4D1A-95F4-892D4729A3C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確定件数!$E$2:$P$2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確定件数!$E$31:$P$31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-1</c:v>
                </c:pt>
                <c:pt idx="4">
                  <c:v>0</c:v>
                </c:pt>
                <c:pt idx="5">
                  <c:v>-1</c:v>
                </c:pt>
                <c:pt idx="6">
                  <c:v>-1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4A45-4D1A-95F4-892D4729A3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4894880"/>
        <c:axId val="674891744"/>
        <c:extLst/>
      </c:lineChart>
      <c:catAx>
        <c:axId val="674894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審査月</a:t>
                </a:r>
              </a:p>
            </c:rich>
          </c:tx>
          <c:layout>
            <c:manualLayout>
              <c:xMode val="edge"/>
              <c:yMode val="edge"/>
              <c:x val="0.52017321321866461"/>
              <c:y val="0.91555765529308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74891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74891744"/>
        <c:scaling>
          <c:orientation val="minMax"/>
          <c:max val="2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（件)</a:t>
                </a:r>
              </a:p>
            </c:rich>
          </c:tx>
          <c:layout>
            <c:manualLayout>
              <c:xMode val="edge"/>
              <c:yMode val="edge"/>
              <c:x val="8.069164265129683E-2"/>
              <c:y val="5.111111111111111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74894880"/>
        <c:crosses val="autoZero"/>
        <c:crossBetween val="between"/>
      </c:valAx>
      <c:spPr>
        <a:gradFill rotWithShape="0">
          <a:gsLst>
            <a:gs pos="0">
              <a:srgbClr val="FFFF99"/>
            </a:gs>
            <a:gs pos="50000">
              <a:srgbClr val="FFFF99">
                <a:gamma/>
                <a:tint val="34510"/>
                <a:invGamma/>
              </a:srgbClr>
            </a:gs>
            <a:gs pos="100000">
              <a:srgbClr val="FFFF99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7479619082196858"/>
          <c:y val="0.19011140274132401"/>
          <c:w val="0.57616510472214022"/>
          <c:h val="4.338734324876056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療養の給付 確定件数　&lt;合計&gt;</a:t>
            </a:r>
          </a:p>
        </c:rich>
      </c:tx>
      <c:layout>
        <c:manualLayout>
          <c:xMode val="edge"/>
          <c:yMode val="edge"/>
          <c:x val="0.3554913294797688"/>
          <c:y val="3.34821428571428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485549132947972E-2"/>
          <c:y val="0.11383940978939579"/>
          <c:w val="0.88583815028901736"/>
          <c:h val="0.77009012504591268"/>
        </c:manualLayout>
      </c:layout>
      <c:lineChart>
        <c:grouping val="standard"/>
        <c:varyColors val="0"/>
        <c:ser>
          <c:idx val="0"/>
          <c:order val="0"/>
          <c:tx>
            <c:strRef>
              <c:f>確定件数!$C$29:$C$30</c:f>
              <c:strCache>
                <c:ptCount val="1"/>
                <c:pt idx="0">
                  <c:v>元年度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CC99FF"/>
                </a:solidFill>
                <a:prstDash val="solid"/>
              </a:ln>
            </c:spPr>
          </c:marker>
          <c:cat>
            <c:strRef>
              <c:f>確定件数!$E$2:$P$2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確定件数!$E$15:$P$15</c:f>
              <c:numCache>
                <c:formatCode>#,##0_);[Red]\(#,##0\)</c:formatCode>
                <c:ptCount val="12"/>
                <c:pt idx="0">
                  <c:v>1292886</c:v>
                </c:pt>
                <c:pt idx="1">
                  <c:v>1284872</c:v>
                </c:pt>
                <c:pt idx="2" formatCode="#,##0_ ">
                  <c:v>1241935</c:v>
                </c:pt>
                <c:pt idx="3">
                  <c:v>1247119</c:v>
                </c:pt>
                <c:pt idx="4">
                  <c:v>1292483</c:v>
                </c:pt>
                <c:pt idx="5">
                  <c:v>1228793</c:v>
                </c:pt>
                <c:pt idx="6">
                  <c:v>1231876</c:v>
                </c:pt>
                <c:pt idx="7">
                  <c:v>1264271</c:v>
                </c:pt>
                <c:pt idx="8">
                  <c:v>1258666</c:v>
                </c:pt>
                <c:pt idx="9">
                  <c:v>1284586</c:v>
                </c:pt>
                <c:pt idx="10">
                  <c:v>1227236</c:v>
                </c:pt>
                <c:pt idx="11">
                  <c:v>1220031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2C-4EE3-B668-E8A6EEE72CA1}"/>
            </c:ext>
          </c:extLst>
        </c:ser>
        <c:ser>
          <c:idx val="1"/>
          <c:order val="1"/>
          <c:tx>
            <c:strRef>
              <c:f>確定件数!$C$26:$C$28</c:f>
              <c:strCache>
                <c:ptCount val="1"/>
                <c:pt idx="0">
                  <c:v>２年度</c:v>
                </c:pt>
              </c:strCache>
            </c:strRef>
          </c:tx>
          <c:spPr>
            <a:ln w="25400">
              <a:solidFill>
                <a:srgbClr val="99CC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99CCFF"/>
                </a:solidFill>
                <a:prstDash val="solid"/>
              </a:ln>
            </c:spPr>
          </c:marker>
          <c:cat>
            <c:strRef>
              <c:f>確定件数!$E$2:$P$2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確定件数!$E$12:$P$12</c:f>
              <c:numCache>
                <c:formatCode>#,##0_);[Red]\(#,##0\)</c:formatCode>
                <c:ptCount val="12"/>
                <c:pt idx="0">
                  <c:v>1224187</c:v>
                </c:pt>
                <c:pt idx="1">
                  <c:v>1150847</c:v>
                </c:pt>
                <c:pt idx="2">
                  <c:v>1068699</c:v>
                </c:pt>
                <c:pt idx="3">
                  <c:v>1197314</c:v>
                </c:pt>
                <c:pt idx="4">
                  <c:v>1214398</c:v>
                </c:pt>
                <c:pt idx="5">
                  <c:v>1172056</c:v>
                </c:pt>
                <c:pt idx="6">
                  <c:v>1198980</c:v>
                </c:pt>
                <c:pt idx="7">
                  <c:v>1259632</c:v>
                </c:pt>
                <c:pt idx="8">
                  <c:v>1192496</c:v>
                </c:pt>
                <c:pt idx="9">
                  <c:v>1246718</c:v>
                </c:pt>
                <c:pt idx="10">
                  <c:v>1143809</c:v>
                </c:pt>
                <c:pt idx="11">
                  <c:v>1154561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2C-4EE3-B668-E8A6EEE72CA1}"/>
            </c:ext>
          </c:extLst>
        </c:ser>
        <c:ser>
          <c:idx val="2"/>
          <c:order val="2"/>
          <c:tx>
            <c:strRef>
              <c:f>確定件数!$C$23:$C$25</c:f>
              <c:strCache>
                <c:ptCount val="1"/>
                <c:pt idx="0">
                  <c:v>３年度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cat>
            <c:strRef>
              <c:f>確定件数!$E$2:$P$2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確定件数!$E$9:$P$9</c:f>
              <c:numCache>
                <c:formatCode>#,##0_);[Red]\(#,##0\)</c:formatCode>
                <c:ptCount val="12"/>
                <c:pt idx="0">
                  <c:v>1275097</c:v>
                </c:pt>
                <c:pt idx="1">
                  <c:v>1248738</c:v>
                </c:pt>
                <c:pt idx="2">
                  <c:v>1181662</c:v>
                </c:pt>
                <c:pt idx="3">
                  <c:v>1244216</c:v>
                </c:pt>
                <c:pt idx="4">
                  <c:v>1233580</c:v>
                </c:pt>
                <c:pt idx="5">
                  <c:v>1200317</c:v>
                </c:pt>
                <c:pt idx="6">
                  <c:v>1208336</c:v>
                </c:pt>
                <c:pt idx="7">
                  <c:v>1248382</c:v>
                </c:pt>
                <c:pt idx="8">
                  <c:v>1249207</c:v>
                </c:pt>
                <c:pt idx="9">
                  <c:v>1272700</c:v>
                </c:pt>
                <c:pt idx="10">
                  <c:v>1189640</c:v>
                </c:pt>
                <c:pt idx="11">
                  <c:v>1162535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2C-4EE3-B668-E8A6EEE72CA1}"/>
            </c:ext>
          </c:extLst>
        </c:ser>
        <c:ser>
          <c:idx val="3"/>
          <c:order val="3"/>
          <c:tx>
            <c:strRef>
              <c:f>確定件数!$C$20:$C$22</c:f>
              <c:strCache>
                <c:ptCount val="1"/>
                <c:pt idx="0">
                  <c:v>４年度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確定件数!$E$2:$P$2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確定件数!$E$6:$P$6</c:f>
              <c:numCache>
                <c:formatCode>#,##0_);[Red]\(#,##0\)</c:formatCode>
                <c:ptCount val="12"/>
                <c:pt idx="0">
                  <c:v>1278249</c:v>
                </c:pt>
                <c:pt idx="1">
                  <c:v>1261866</c:v>
                </c:pt>
                <c:pt idx="2">
                  <c:v>1218620</c:v>
                </c:pt>
                <c:pt idx="3">
                  <c:v>1261428</c:v>
                </c:pt>
                <c:pt idx="4">
                  <c:v>1254230</c:v>
                </c:pt>
                <c:pt idx="5">
                  <c:v>1249525</c:v>
                </c:pt>
                <c:pt idx="6">
                  <c:v>1252484</c:v>
                </c:pt>
                <c:pt idx="7">
                  <c:v>1250053</c:v>
                </c:pt>
                <c:pt idx="8">
                  <c:v>1253149</c:v>
                </c:pt>
                <c:pt idx="9">
                  <c:v>1280505</c:v>
                </c:pt>
                <c:pt idx="10">
                  <c:v>1208629</c:v>
                </c:pt>
                <c:pt idx="11">
                  <c:v>1198978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2C-4EE3-B668-E8A6EEE72CA1}"/>
            </c:ext>
          </c:extLst>
        </c:ser>
        <c:ser>
          <c:idx val="4"/>
          <c:order val="4"/>
          <c:tx>
            <c:strRef>
              <c:f>確定件数!$C$17:$C$19</c:f>
              <c:strCache>
                <c:ptCount val="1"/>
                <c:pt idx="0">
                  <c:v>５年度</c:v>
                </c:pt>
              </c:strCache>
            </c:strRef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2713830618500948E-2"/>
                  <c:y val="3.968386764154475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D2C-4EE3-B668-E8A6EEE72CA1}"/>
                </c:ext>
              </c:extLst>
            </c:dLbl>
            <c:dLbl>
              <c:idx val="1"/>
              <c:layout>
                <c:manualLayout>
                  <c:x val="-4.4255761382428351E-2"/>
                  <c:y val="-3.444975628046494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D2C-4EE3-B668-E8A6EEE72CA1}"/>
                </c:ext>
              </c:extLst>
            </c:dLbl>
            <c:dLbl>
              <c:idx val="2"/>
              <c:layout>
                <c:manualLayout>
                  <c:x val="-4.1169723726730723E-2"/>
                  <c:y val="2.639529433820772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D2C-4EE3-B668-E8A6EEE72CA1}"/>
                </c:ext>
              </c:extLst>
            </c:dLbl>
            <c:dLbl>
              <c:idx val="3"/>
              <c:layout>
                <c:manualLayout>
                  <c:x val="-5.0850666788038776E-2"/>
                  <c:y val="3.392294713160855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D2C-4EE3-B668-E8A6EEE72CA1}"/>
                </c:ext>
              </c:extLst>
            </c:dLbl>
            <c:dLbl>
              <c:idx val="4"/>
              <c:layout>
                <c:manualLayout>
                  <c:x val="-5.0879037519154034E-2"/>
                  <c:y val="-3.342730596175477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D2C-4EE3-B668-E8A6EEE72CA1}"/>
                </c:ext>
              </c:extLst>
            </c:dLbl>
            <c:dLbl>
              <c:idx val="5"/>
              <c:layout>
                <c:manualLayout>
                  <c:x val="-4.9535974033780197E-2"/>
                  <c:y val="-4.459856580427446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D2C-4EE3-B668-E8A6EEE72CA1}"/>
                </c:ext>
              </c:extLst>
            </c:dLbl>
            <c:dLbl>
              <c:idx val="6"/>
              <c:layout>
                <c:manualLayout>
                  <c:x val="-4.3394392017791737E-2"/>
                  <c:y val="-2.99025121859767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D2C-4EE3-B668-E8A6EEE72CA1}"/>
                </c:ext>
              </c:extLst>
            </c:dLbl>
            <c:dLbl>
              <c:idx val="7"/>
              <c:layout>
                <c:manualLayout>
                  <c:x val="-4.4923213319709082E-2"/>
                  <c:y val="3.712387514060747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D2C-4EE3-B668-E8A6EEE72CA1}"/>
                </c:ext>
              </c:extLst>
            </c:dLbl>
            <c:dLbl>
              <c:idx val="8"/>
              <c:layout>
                <c:manualLayout>
                  <c:x val="-4.7988864108749411E-2"/>
                  <c:y val="2.849221972253468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D2C-4EE3-B668-E8A6EEE72CA1}"/>
                </c:ext>
              </c:extLst>
            </c:dLbl>
            <c:dLbl>
              <c:idx val="9"/>
              <c:layout>
                <c:manualLayout>
                  <c:x val="-5.3889672750443769E-2"/>
                  <c:y val="-3.06177352830896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D2C-4EE3-B668-E8A6EEE72CA1}"/>
                </c:ext>
              </c:extLst>
            </c:dLbl>
            <c:dLbl>
              <c:idx val="10"/>
              <c:layout>
                <c:manualLayout>
                  <c:x val="-5.2973192282262424E-2"/>
                  <c:y val="3.00867079115110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D2C-4EE3-B668-E8A6EEE72CA1}"/>
                </c:ext>
              </c:extLst>
            </c:dLbl>
            <c:dLbl>
              <c:idx val="11"/>
              <c:layout>
                <c:manualLayout>
                  <c:x val="-2.1212959067139509E-2"/>
                  <c:y val="3.571405136857881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D2C-4EE3-B668-E8A6EEE72CA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確定件数!$E$2:$P$2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確定件数!$E$3:$P$3</c:f>
              <c:numCache>
                <c:formatCode>#,##0_);[Red]\(#,##0\)</c:formatCode>
                <c:ptCount val="12"/>
                <c:pt idx="0">
                  <c:v>1311818</c:v>
                </c:pt>
                <c:pt idx="1">
                  <c:v>1253861</c:v>
                </c:pt>
                <c:pt idx="2">
                  <c:v>1248902</c:v>
                </c:pt>
                <c:pt idx="3">
                  <c:v>1278716</c:v>
                </c:pt>
                <c:pt idx="4">
                  <c:v>1267327</c:v>
                </c:pt>
                <c:pt idx="5">
                  <c:v>1243669</c:v>
                </c:pt>
                <c:pt idx="6">
                  <c:v>1260474</c:v>
                </c:pt>
                <c:pt idx="7">
                  <c:v>1292832</c:v>
                </c:pt>
                <c:pt idx="8">
                  <c:v>1257718</c:v>
                </c:pt>
                <c:pt idx="9">
                  <c:v>1306887</c:v>
                </c:pt>
                <c:pt idx="10">
                  <c:v>1247577</c:v>
                </c:pt>
                <c:pt idx="11">
                  <c:v>1239832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9D2C-4EE3-B668-E8A6EEE72C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4891352"/>
        <c:axId val="674892136"/>
      </c:lineChart>
      <c:catAx>
        <c:axId val="674891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審査月</a:t>
                </a:r>
              </a:p>
            </c:rich>
          </c:tx>
          <c:layout>
            <c:manualLayout>
              <c:xMode val="edge"/>
              <c:yMode val="edge"/>
              <c:x val="0.50867052023121384"/>
              <c:y val="0.937500937382827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74892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74892136"/>
        <c:scaling>
          <c:orientation val="minMax"/>
          <c:max val="1330000"/>
          <c:min val="1050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（件)</a:t>
                </a:r>
              </a:p>
            </c:rich>
          </c:tx>
          <c:layout>
            <c:manualLayout>
              <c:xMode val="edge"/>
              <c:yMode val="edge"/>
              <c:x val="8.6705202312138727E-2"/>
              <c:y val="5.580357142857143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74891352"/>
        <c:crosses val="autoZero"/>
        <c:crossBetween val="between"/>
      </c:valAx>
      <c:spPr>
        <a:gradFill rotWithShape="0">
          <a:gsLst>
            <a:gs pos="0">
              <a:srgbClr val="FFFF99"/>
            </a:gs>
            <a:gs pos="50000">
              <a:srgbClr val="FFFF99">
                <a:gamma/>
                <a:tint val="34510"/>
                <a:invGamma/>
              </a:srgbClr>
            </a:gs>
            <a:gs pos="100000">
              <a:srgbClr val="FFFF99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7447013487475916"/>
          <c:y val="0.80870078740157481"/>
          <c:w val="0.57793667410070859"/>
          <c:h val="4.356674165729279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診療月別確定件数の年度推移（国保一般）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確定件数!$C$29:$C$30</c:f>
              <c:strCache>
                <c:ptCount val="1"/>
                <c:pt idx="0">
                  <c:v>元年度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CC99FF"/>
                </a:solidFill>
                <a:prstDash val="solid"/>
              </a:ln>
            </c:spPr>
          </c:marker>
          <c:cat>
            <c:strRef>
              <c:f>確定件数!$E$2:$P$2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確定件数!$E$30:$P$30</c:f>
              <c:numCache>
                <c:formatCode>0.00%</c:formatCode>
                <c:ptCount val="12"/>
                <c:pt idx="0">
                  <c:v>0</c:v>
                </c:pt>
                <c:pt idx="1">
                  <c:v>0.98024127880146605</c:v>
                </c:pt>
                <c:pt idx="2">
                  <c:v>0.95390451660716102</c:v>
                </c:pt>
                <c:pt idx="3">
                  <c:v>1.0074618549085537</c:v>
                </c:pt>
                <c:pt idx="4">
                  <c:v>1.0365335840648531</c:v>
                </c:pt>
                <c:pt idx="5">
                  <c:v>0.94041016321764082</c:v>
                </c:pt>
                <c:pt idx="6">
                  <c:v>1.001014838363484</c:v>
                </c:pt>
                <c:pt idx="7">
                  <c:v>1.0318232538102881</c:v>
                </c:pt>
                <c:pt idx="8">
                  <c:v>0.99698017494267199</c:v>
                </c:pt>
                <c:pt idx="9">
                  <c:v>1.0271536951412077</c:v>
                </c:pt>
                <c:pt idx="10">
                  <c:v>0.95121442814512136</c:v>
                </c:pt>
                <c:pt idx="11">
                  <c:v>0.99688052373686187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48-4660-ACAF-B8114DCC9C21}"/>
            </c:ext>
          </c:extLst>
        </c:ser>
        <c:ser>
          <c:idx val="1"/>
          <c:order val="1"/>
          <c:tx>
            <c:strRef>
              <c:f>確定件数!$C$26:$C$28</c:f>
              <c:strCache>
                <c:ptCount val="1"/>
                <c:pt idx="0">
                  <c:v>２年度</c:v>
                </c:pt>
              </c:strCache>
            </c:strRef>
          </c:tx>
          <c:spPr>
            <a:ln w="25400">
              <a:solidFill>
                <a:srgbClr val="99CC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99CCFF"/>
                </a:solidFill>
                <a:prstDash val="solid"/>
              </a:ln>
            </c:spPr>
          </c:marker>
          <c:cat>
            <c:strRef>
              <c:f>確定件数!$E$2:$P$2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確定件数!$E$26:$P$26</c:f>
              <c:numCache>
                <c:formatCode>#,##0_);[Red]\(#,##0\)</c:formatCode>
                <c:ptCount val="12"/>
                <c:pt idx="0">
                  <c:v>615271</c:v>
                </c:pt>
                <c:pt idx="1">
                  <c:v>571279</c:v>
                </c:pt>
                <c:pt idx="2">
                  <c:v>519812</c:v>
                </c:pt>
                <c:pt idx="3">
                  <c:v>596733</c:v>
                </c:pt>
                <c:pt idx="4">
                  <c:v>604841</c:v>
                </c:pt>
                <c:pt idx="5">
                  <c:v>583799</c:v>
                </c:pt>
                <c:pt idx="6">
                  <c:v>594977</c:v>
                </c:pt>
                <c:pt idx="7">
                  <c:v>628774</c:v>
                </c:pt>
                <c:pt idx="8">
                  <c:v>595751</c:v>
                </c:pt>
                <c:pt idx="9">
                  <c:v>622515</c:v>
                </c:pt>
                <c:pt idx="10">
                  <c:v>568436</c:v>
                </c:pt>
                <c:pt idx="11">
                  <c:v>580987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48-4660-ACAF-B8114DCC9C21}"/>
            </c:ext>
          </c:extLst>
        </c:ser>
        <c:ser>
          <c:idx val="2"/>
          <c:order val="2"/>
          <c:tx>
            <c:strRef>
              <c:f>確定件数!$C$23:$C$25</c:f>
              <c:strCache>
                <c:ptCount val="1"/>
                <c:pt idx="0">
                  <c:v>３年度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cat>
            <c:strRef>
              <c:f>確定件数!$E$2:$P$2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確定件数!$E$23:$P$23</c:f>
              <c:numCache>
                <c:formatCode>#,##0_);[Red]\(#,##0\)</c:formatCode>
                <c:ptCount val="12"/>
                <c:pt idx="0">
                  <c:v>647493</c:v>
                </c:pt>
                <c:pt idx="1">
                  <c:v>627176</c:v>
                </c:pt>
                <c:pt idx="2">
                  <c:v>589321</c:v>
                </c:pt>
                <c:pt idx="3">
                  <c:v>628478</c:v>
                </c:pt>
                <c:pt idx="4">
                  <c:v>619929</c:v>
                </c:pt>
                <c:pt idx="5">
                  <c:v>599204</c:v>
                </c:pt>
                <c:pt idx="6">
                  <c:v>596993</c:v>
                </c:pt>
                <c:pt idx="7">
                  <c:v>621271</c:v>
                </c:pt>
                <c:pt idx="8">
                  <c:v>622321</c:v>
                </c:pt>
                <c:pt idx="9">
                  <c:v>631602</c:v>
                </c:pt>
                <c:pt idx="10">
                  <c:v>587853</c:v>
                </c:pt>
                <c:pt idx="11">
                  <c:v>573228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48-4660-ACAF-B8114DCC9C21}"/>
            </c:ext>
          </c:extLst>
        </c:ser>
        <c:ser>
          <c:idx val="3"/>
          <c:order val="3"/>
          <c:tx>
            <c:strRef>
              <c:f>確定件数!$C$20:$C$22</c:f>
              <c:strCache>
                <c:ptCount val="1"/>
                <c:pt idx="0">
                  <c:v>４年度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確定件数!$E$2:$P$2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確定件数!$E$20:$P$20</c:f>
              <c:numCache>
                <c:formatCode>#,##0_);[Red]\(#,##0\)</c:formatCode>
                <c:ptCount val="12"/>
                <c:pt idx="0">
                  <c:v>638218</c:v>
                </c:pt>
                <c:pt idx="1">
                  <c:v>621326</c:v>
                </c:pt>
                <c:pt idx="2">
                  <c:v>595504</c:v>
                </c:pt>
                <c:pt idx="3">
                  <c:v>616509</c:v>
                </c:pt>
                <c:pt idx="4">
                  <c:v>611250</c:v>
                </c:pt>
                <c:pt idx="5">
                  <c:v>606329</c:v>
                </c:pt>
                <c:pt idx="6">
                  <c:v>599276</c:v>
                </c:pt>
                <c:pt idx="7">
                  <c:v>602393</c:v>
                </c:pt>
                <c:pt idx="8">
                  <c:v>600718</c:v>
                </c:pt>
                <c:pt idx="9">
                  <c:v>612938</c:v>
                </c:pt>
                <c:pt idx="10">
                  <c:v>575124</c:v>
                </c:pt>
                <c:pt idx="11">
                  <c:v>569395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348-4660-ACAF-B8114DCC9C21}"/>
            </c:ext>
          </c:extLst>
        </c:ser>
        <c:ser>
          <c:idx val="4"/>
          <c:order val="4"/>
          <c:tx>
            <c:strRef>
              <c:f>確定件数!$C$17:$C$19</c:f>
              <c:strCache>
                <c:ptCount val="1"/>
                <c:pt idx="0">
                  <c:v>５年度</c:v>
                </c:pt>
              </c:strCache>
            </c:strRef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確定件数!$E$2:$P$2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確定件数!$E$17:$P$17</c:f>
              <c:numCache>
                <c:formatCode>#,##0_);[Red]\(#,##0\)</c:formatCode>
                <c:ptCount val="12"/>
                <c:pt idx="0">
                  <c:v>631477</c:v>
                </c:pt>
                <c:pt idx="1">
                  <c:v>589749</c:v>
                </c:pt>
                <c:pt idx="2">
                  <c:v>585721</c:v>
                </c:pt>
                <c:pt idx="3">
                  <c:v>600777</c:v>
                </c:pt>
                <c:pt idx="4">
                  <c:v>594364</c:v>
                </c:pt>
                <c:pt idx="5">
                  <c:v>578157</c:v>
                </c:pt>
                <c:pt idx="6">
                  <c:v>583992</c:v>
                </c:pt>
                <c:pt idx="7">
                  <c:v>598389</c:v>
                </c:pt>
                <c:pt idx="8">
                  <c:v>581853</c:v>
                </c:pt>
                <c:pt idx="9">
                  <c:v>606166</c:v>
                </c:pt>
                <c:pt idx="10">
                  <c:v>575551</c:v>
                </c:pt>
                <c:pt idx="11">
                  <c:v>573313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348-4660-ACAF-B8114DCC9C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4893312"/>
        <c:axId val="674890568"/>
      </c:lineChart>
      <c:catAx>
        <c:axId val="674893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診療月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7489056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674890568"/>
        <c:scaling>
          <c:orientation val="minMax"/>
          <c:max val="600000"/>
          <c:min val="3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件数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74893312"/>
        <c:crosses val="autoZero"/>
        <c:crossBetween val="between"/>
        <c:majorUnit val="50000"/>
      </c:valAx>
      <c:spPr>
        <a:gradFill rotWithShape="0">
          <a:gsLst>
            <a:gs pos="0">
              <a:srgbClr val="FFFF99"/>
            </a:gs>
            <a:gs pos="50000">
              <a:srgbClr val="FFFF99">
                <a:gamma/>
                <a:tint val="34510"/>
                <a:invGamma/>
              </a:srgbClr>
            </a:gs>
            <a:gs pos="100000">
              <a:srgbClr val="FFFF99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診療月別確定件数の年度推移（合計）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確定件数!$C$29:$C$30</c:f>
              <c:strCache>
                <c:ptCount val="1"/>
                <c:pt idx="0">
                  <c:v>元年度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CC99FF"/>
                </a:solidFill>
                <a:prstDash val="solid"/>
              </a:ln>
            </c:spPr>
          </c:marker>
          <c:cat>
            <c:strRef>
              <c:f>確定件数!$E$2:$P$2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確定件数!$E$16:$P$16</c:f>
              <c:numCache>
                <c:formatCode>0.00%</c:formatCode>
                <c:ptCount val="12"/>
                <c:pt idx="0">
                  <c:v>0</c:v>
                </c:pt>
                <c:pt idx="1">
                  <c:v>0.99380146432090688</c:v>
                </c:pt>
                <c:pt idx="2">
                  <c:v>0.9665826634871022</c:v>
                </c:pt>
                <c:pt idx="3">
                  <c:v>1.0041741314964148</c:v>
                </c:pt>
                <c:pt idx="4">
                  <c:v>1.0363750371857057</c:v>
                </c:pt>
                <c:pt idx="5">
                  <c:v>0.95072275612135715</c:v>
                </c:pt>
                <c:pt idx="6">
                  <c:v>1.0025089661155295</c:v>
                </c:pt>
                <c:pt idx="7">
                  <c:v>1.0262972896622713</c:v>
                </c:pt>
                <c:pt idx="8">
                  <c:v>0.99556661506907929</c:v>
                </c:pt>
                <c:pt idx="9">
                  <c:v>1.0205932312464148</c:v>
                </c:pt>
                <c:pt idx="10">
                  <c:v>0.955355266210281</c:v>
                </c:pt>
                <c:pt idx="11">
                  <c:v>0.99412908356664897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3E-4DC0-A86C-EB146308C90F}"/>
            </c:ext>
          </c:extLst>
        </c:ser>
        <c:ser>
          <c:idx val="1"/>
          <c:order val="1"/>
          <c:tx>
            <c:strRef>
              <c:f>確定件数!$C$26:$C$28</c:f>
              <c:strCache>
                <c:ptCount val="1"/>
                <c:pt idx="0">
                  <c:v>２年度</c:v>
                </c:pt>
              </c:strCache>
            </c:strRef>
          </c:tx>
          <c:spPr>
            <a:ln w="25400">
              <a:solidFill>
                <a:srgbClr val="99CC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99CCFF"/>
                </a:solidFill>
                <a:prstDash val="solid"/>
              </a:ln>
            </c:spPr>
          </c:marker>
          <c:cat>
            <c:strRef>
              <c:f>確定件数!$E$2:$P$2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確定件数!$E$12:$P$12</c:f>
              <c:numCache>
                <c:formatCode>#,##0_);[Red]\(#,##0\)</c:formatCode>
                <c:ptCount val="12"/>
                <c:pt idx="0">
                  <c:v>1224187</c:v>
                </c:pt>
                <c:pt idx="1">
                  <c:v>1150847</c:v>
                </c:pt>
                <c:pt idx="2">
                  <c:v>1068699</c:v>
                </c:pt>
                <c:pt idx="3">
                  <c:v>1197314</c:v>
                </c:pt>
                <c:pt idx="4">
                  <c:v>1214398</c:v>
                </c:pt>
                <c:pt idx="5">
                  <c:v>1172056</c:v>
                </c:pt>
                <c:pt idx="6">
                  <c:v>1198980</c:v>
                </c:pt>
                <c:pt idx="7">
                  <c:v>1259632</c:v>
                </c:pt>
                <c:pt idx="8">
                  <c:v>1192496</c:v>
                </c:pt>
                <c:pt idx="9">
                  <c:v>1246718</c:v>
                </c:pt>
                <c:pt idx="10">
                  <c:v>1143809</c:v>
                </c:pt>
                <c:pt idx="11">
                  <c:v>1154561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3E-4DC0-A86C-EB146308C90F}"/>
            </c:ext>
          </c:extLst>
        </c:ser>
        <c:ser>
          <c:idx val="2"/>
          <c:order val="2"/>
          <c:tx>
            <c:strRef>
              <c:f>確定件数!$C$23:$C$25</c:f>
              <c:strCache>
                <c:ptCount val="1"/>
                <c:pt idx="0">
                  <c:v>３年度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cat>
            <c:strRef>
              <c:f>確定件数!$E$2:$P$2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確定件数!$E$9:$P$9</c:f>
              <c:numCache>
                <c:formatCode>#,##0_);[Red]\(#,##0\)</c:formatCode>
                <c:ptCount val="12"/>
                <c:pt idx="0">
                  <c:v>1275097</c:v>
                </c:pt>
                <c:pt idx="1">
                  <c:v>1248738</c:v>
                </c:pt>
                <c:pt idx="2">
                  <c:v>1181662</c:v>
                </c:pt>
                <c:pt idx="3">
                  <c:v>1244216</c:v>
                </c:pt>
                <c:pt idx="4">
                  <c:v>1233580</c:v>
                </c:pt>
                <c:pt idx="5">
                  <c:v>1200317</c:v>
                </c:pt>
                <c:pt idx="6">
                  <c:v>1208336</c:v>
                </c:pt>
                <c:pt idx="7">
                  <c:v>1248382</c:v>
                </c:pt>
                <c:pt idx="8">
                  <c:v>1249207</c:v>
                </c:pt>
                <c:pt idx="9">
                  <c:v>1272700</c:v>
                </c:pt>
                <c:pt idx="10">
                  <c:v>1189640</c:v>
                </c:pt>
                <c:pt idx="11">
                  <c:v>1162535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43E-4DC0-A86C-EB146308C90F}"/>
            </c:ext>
          </c:extLst>
        </c:ser>
        <c:ser>
          <c:idx val="3"/>
          <c:order val="3"/>
          <c:tx>
            <c:strRef>
              <c:f>確定件数!$C$20:$C$22</c:f>
              <c:strCache>
                <c:ptCount val="1"/>
                <c:pt idx="0">
                  <c:v>４年度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確定件数!$E$2:$P$2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確定件数!$E$6:$P$6</c:f>
              <c:numCache>
                <c:formatCode>#,##0_);[Red]\(#,##0\)</c:formatCode>
                <c:ptCount val="12"/>
                <c:pt idx="0">
                  <c:v>1278249</c:v>
                </c:pt>
                <c:pt idx="1">
                  <c:v>1261866</c:v>
                </c:pt>
                <c:pt idx="2">
                  <c:v>1218620</c:v>
                </c:pt>
                <c:pt idx="3">
                  <c:v>1261428</c:v>
                </c:pt>
                <c:pt idx="4">
                  <c:v>1254230</c:v>
                </c:pt>
                <c:pt idx="5">
                  <c:v>1249525</c:v>
                </c:pt>
                <c:pt idx="6">
                  <c:v>1252484</c:v>
                </c:pt>
                <c:pt idx="7">
                  <c:v>1250053</c:v>
                </c:pt>
                <c:pt idx="8">
                  <c:v>1253149</c:v>
                </c:pt>
                <c:pt idx="9">
                  <c:v>1280505</c:v>
                </c:pt>
                <c:pt idx="10">
                  <c:v>1208629</c:v>
                </c:pt>
                <c:pt idx="11">
                  <c:v>1198978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43E-4DC0-A86C-EB146308C90F}"/>
            </c:ext>
          </c:extLst>
        </c:ser>
        <c:ser>
          <c:idx val="4"/>
          <c:order val="4"/>
          <c:tx>
            <c:strRef>
              <c:f>確定件数!$C$17:$C$19</c:f>
              <c:strCache>
                <c:ptCount val="1"/>
                <c:pt idx="0">
                  <c:v>５年度</c:v>
                </c:pt>
              </c:strCache>
            </c:strRef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確定件数!$E$2:$P$2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確定件数!$E$3:$P$3</c:f>
              <c:numCache>
                <c:formatCode>#,##0_);[Red]\(#,##0\)</c:formatCode>
                <c:ptCount val="12"/>
                <c:pt idx="0">
                  <c:v>1311818</c:v>
                </c:pt>
                <c:pt idx="1">
                  <c:v>1253861</c:v>
                </c:pt>
                <c:pt idx="2">
                  <c:v>1248902</c:v>
                </c:pt>
                <c:pt idx="3">
                  <c:v>1278716</c:v>
                </c:pt>
                <c:pt idx="4">
                  <c:v>1267327</c:v>
                </c:pt>
                <c:pt idx="5">
                  <c:v>1243669</c:v>
                </c:pt>
                <c:pt idx="6">
                  <c:v>1260474</c:v>
                </c:pt>
                <c:pt idx="7">
                  <c:v>1292832</c:v>
                </c:pt>
                <c:pt idx="8">
                  <c:v>1257718</c:v>
                </c:pt>
                <c:pt idx="9">
                  <c:v>1306887</c:v>
                </c:pt>
                <c:pt idx="10">
                  <c:v>1247577</c:v>
                </c:pt>
                <c:pt idx="11">
                  <c:v>1239832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43E-4DC0-A86C-EB146308C9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4889784"/>
        <c:axId val="674899976"/>
      </c:lineChart>
      <c:catAx>
        <c:axId val="674889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診療月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7489997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674899976"/>
        <c:scaling>
          <c:orientation val="minMax"/>
          <c:max val="1100000"/>
          <c:min val="8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件数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74889784"/>
        <c:crosses val="autoZero"/>
        <c:crossBetween val="between"/>
        <c:majorUnit val="50000"/>
      </c:valAx>
      <c:spPr>
        <a:gradFill rotWithShape="0">
          <a:gsLst>
            <a:gs pos="0">
              <a:srgbClr val="FFFF99"/>
            </a:gs>
            <a:gs pos="50000">
              <a:srgbClr val="FFFF99">
                <a:gamma/>
                <a:tint val="34510"/>
                <a:invGamma/>
              </a:srgbClr>
            </a:gs>
            <a:gs pos="100000">
              <a:srgbClr val="FFFF99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療養の給付 確定点数　&lt;合計&gt;</a:t>
            </a:r>
          </a:p>
        </c:rich>
      </c:tx>
      <c:layout>
        <c:manualLayout>
          <c:xMode val="edge"/>
          <c:yMode val="edge"/>
          <c:x val="0.35549140618154051"/>
          <c:y val="3.34821428571428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82658959537572"/>
          <c:y val="0.10491082862944318"/>
          <c:w val="0.86849710982658956"/>
          <c:h val="0.77678656091587717"/>
        </c:manualLayout>
      </c:layout>
      <c:lineChart>
        <c:grouping val="standard"/>
        <c:varyColors val="0"/>
        <c:ser>
          <c:idx val="0"/>
          <c:order val="0"/>
          <c:tx>
            <c:strRef>
              <c:f>確定点数!$C$15:$C$16</c:f>
              <c:strCache>
                <c:ptCount val="1"/>
                <c:pt idx="0">
                  <c:v>元年度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CC99FF"/>
                </a:solidFill>
                <a:prstDash val="solid"/>
              </a:ln>
            </c:spPr>
          </c:marker>
          <c:cat>
            <c:strRef>
              <c:f>確定点数!$E$2:$P$2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確定点数!$E$15:$P$15</c:f>
              <c:numCache>
                <c:formatCode>#,##0_);[Red]\(#,##0\)</c:formatCode>
                <c:ptCount val="12"/>
                <c:pt idx="0">
                  <c:v>3241401747</c:v>
                </c:pt>
                <c:pt idx="1">
                  <c:v>3238031419</c:v>
                </c:pt>
                <c:pt idx="2" formatCode="#,##0_ ">
                  <c:v>3186703297</c:v>
                </c:pt>
                <c:pt idx="3">
                  <c:v>3180383259</c:v>
                </c:pt>
                <c:pt idx="4">
                  <c:v>3353059925</c:v>
                </c:pt>
                <c:pt idx="5">
                  <c:v>3215246234</c:v>
                </c:pt>
                <c:pt idx="6">
                  <c:v>3149046365</c:v>
                </c:pt>
                <c:pt idx="7">
                  <c:v>3333840505</c:v>
                </c:pt>
                <c:pt idx="8">
                  <c:v>3254122007</c:v>
                </c:pt>
                <c:pt idx="9">
                  <c:v>3300772527</c:v>
                </c:pt>
                <c:pt idx="10">
                  <c:v>3243074587</c:v>
                </c:pt>
                <c:pt idx="11">
                  <c:v>3132598188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BC-44A4-A174-0F376AB43240}"/>
            </c:ext>
          </c:extLst>
        </c:ser>
        <c:ser>
          <c:idx val="1"/>
          <c:order val="1"/>
          <c:tx>
            <c:strRef>
              <c:f>確定点数!$C$12:$C$14</c:f>
              <c:strCache>
                <c:ptCount val="1"/>
                <c:pt idx="0">
                  <c:v>２年度</c:v>
                </c:pt>
              </c:strCache>
            </c:strRef>
          </c:tx>
          <c:spPr>
            <a:ln w="25400">
              <a:solidFill>
                <a:srgbClr val="99CC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99CCFF"/>
                </a:solidFill>
                <a:prstDash val="solid"/>
              </a:ln>
            </c:spPr>
          </c:marker>
          <c:cat>
            <c:strRef>
              <c:f>確定点数!$E$2:$P$2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確定点数!$E$12:$P$12</c:f>
              <c:numCache>
                <c:formatCode>#,##0_);[Red]\(#,##0\)</c:formatCode>
                <c:ptCount val="12"/>
                <c:pt idx="0">
                  <c:v>3317744877</c:v>
                </c:pt>
                <c:pt idx="1">
                  <c:v>3132641653</c:v>
                </c:pt>
                <c:pt idx="2">
                  <c:v>2903126861</c:v>
                </c:pt>
                <c:pt idx="3">
                  <c:v>3165511070.5</c:v>
                </c:pt>
                <c:pt idx="4">
                  <c:v>3227819769.5</c:v>
                </c:pt>
                <c:pt idx="5">
                  <c:v>3111641630.5</c:v>
                </c:pt>
                <c:pt idx="6">
                  <c:v>3152115047</c:v>
                </c:pt>
                <c:pt idx="7">
                  <c:v>3356564322.5</c:v>
                </c:pt>
                <c:pt idx="8">
                  <c:v>3172802112</c:v>
                </c:pt>
                <c:pt idx="9">
                  <c:v>3328832549</c:v>
                </c:pt>
                <c:pt idx="10">
                  <c:v>3147163255.5</c:v>
                </c:pt>
                <c:pt idx="11">
                  <c:v>2997981703.5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BC-44A4-A174-0F376AB43240}"/>
            </c:ext>
          </c:extLst>
        </c:ser>
        <c:ser>
          <c:idx val="2"/>
          <c:order val="2"/>
          <c:tx>
            <c:strRef>
              <c:f>確定点数!$C$9:$C$11</c:f>
              <c:strCache>
                <c:ptCount val="1"/>
                <c:pt idx="0">
                  <c:v>３年度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cat>
            <c:strRef>
              <c:f>確定点数!$E$2:$P$2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確定点数!$E$9:$P$9</c:f>
              <c:numCache>
                <c:formatCode>#,##0_);[Red]\(#,##0\)</c:formatCode>
                <c:ptCount val="12"/>
                <c:pt idx="0">
                  <c:v>3501495838.5</c:v>
                </c:pt>
                <c:pt idx="1">
                  <c:v>3288471411.5</c:v>
                </c:pt>
                <c:pt idx="2">
                  <c:v>3147488960.5</c:v>
                </c:pt>
                <c:pt idx="3">
                  <c:v>3280771132</c:v>
                </c:pt>
                <c:pt idx="4">
                  <c:v>3269943623.5</c:v>
                </c:pt>
                <c:pt idx="5">
                  <c:v>3257766045</c:v>
                </c:pt>
                <c:pt idx="6">
                  <c:v>3229396333</c:v>
                </c:pt>
                <c:pt idx="7">
                  <c:v>3335632551.5</c:v>
                </c:pt>
                <c:pt idx="8">
                  <c:v>3313069486</c:v>
                </c:pt>
                <c:pt idx="9">
                  <c:v>3392640499.5</c:v>
                </c:pt>
                <c:pt idx="10">
                  <c:v>3258069688</c:v>
                </c:pt>
                <c:pt idx="11">
                  <c:v>3053025744.5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BC-44A4-A174-0F376AB43240}"/>
            </c:ext>
          </c:extLst>
        </c:ser>
        <c:ser>
          <c:idx val="3"/>
          <c:order val="3"/>
          <c:tx>
            <c:strRef>
              <c:f>確定点数!$C$6:$C$8</c:f>
              <c:strCache>
                <c:ptCount val="1"/>
                <c:pt idx="0">
                  <c:v>４年度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確定点数!$E$2:$P$2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確定点数!$E$6:$P$6</c:f>
              <c:numCache>
                <c:formatCode>#,##0_);[Red]\(#,##0\)</c:formatCode>
                <c:ptCount val="12"/>
                <c:pt idx="0">
                  <c:v>3452093469.5</c:v>
                </c:pt>
                <c:pt idx="1">
                  <c:v>3284810201</c:v>
                </c:pt>
                <c:pt idx="2">
                  <c:v>3280533526</c:v>
                </c:pt>
                <c:pt idx="3">
                  <c:v>3351793597.5</c:v>
                </c:pt>
                <c:pt idx="4">
                  <c:v>3290848551.5</c:v>
                </c:pt>
                <c:pt idx="5">
                  <c:v>3281143396.5999999</c:v>
                </c:pt>
                <c:pt idx="6">
                  <c:v>3334388693.5</c:v>
                </c:pt>
                <c:pt idx="7">
                  <c:v>3377023542</c:v>
                </c:pt>
                <c:pt idx="8">
                  <c:v>3379311802</c:v>
                </c:pt>
                <c:pt idx="9">
                  <c:v>3359803773.5</c:v>
                </c:pt>
                <c:pt idx="10">
                  <c:v>3395163327</c:v>
                </c:pt>
                <c:pt idx="11">
                  <c:v>3242716531.5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2BC-44A4-A174-0F376AB43240}"/>
            </c:ext>
          </c:extLst>
        </c:ser>
        <c:ser>
          <c:idx val="4"/>
          <c:order val="4"/>
          <c:tx>
            <c:strRef>
              <c:f>確定点数!$C$3:$C$5</c:f>
              <c:strCache>
                <c:ptCount val="1"/>
                <c:pt idx="0">
                  <c:v>５年度</c:v>
                </c:pt>
              </c:strCache>
            </c:strRef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0880245692658865E-2"/>
                  <c:y val="-2.7036653313072707E-2"/>
                </c:manualLayout>
              </c:layout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BC-44A4-A174-0F376AB43240}"/>
                </c:ext>
              </c:extLst>
            </c:dLbl>
            <c:dLbl>
              <c:idx val="1"/>
              <c:layout>
                <c:manualLayout>
                  <c:x val="-2.704471956903642E-2"/>
                  <c:y val="3.1300133535939585E-2"/>
                </c:manualLayout>
              </c:layout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BC-44A4-A174-0F376AB43240}"/>
                </c:ext>
              </c:extLst>
            </c:dLbl>
            <c:dLbl>
              <c:idx val="2"/>
              <c:layout>
                <c:manualLayout>
                  <c:x val="-7.1359363068488049E-3"/>
                  <c:y val="-5.2744393792882229E-3"/>
                </c:manualLayout>
              </c:layout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2BC-44A4-A174-0F376AB43240}"/>
                </c:ext>
              </c:extLst>
            </c:dLbl>
            <c:dLbl>
              <c:idx val="3"/>
              <c:layout>
                <c:manualLayout>
                  <c:x val="-7.6800153557911824E-2"/>
                  <c:y val="-2.6389624571057608E-2"/>
                </c:manualLayout>
              </c:layout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2BC-44A4-A174-0F376AB43240}"/>
                </c:ext>
              </c:extLst>
            </c:dLbl>
            <c:dLbl>
              <c:idx val="4"/>
              <c:layout>
                <c:manualLayout>
                  <c:x val="-4.3864318232081166E-2"/>
                  <c:y val="-2.9528940461389694E-2"/>
                </c:manualLayout>
              </c:layout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2BC-44A4-A174-0F376AB43240}"/>
                </c:ext>
              </c:extLst>
            </c:dLbl>
            <c:dLbl>
              <c:idx val="5"/>
              <c:layout>
                <c:manualLayout>
                  <c:x val="-4.4779323093357366E-2"/>
                  <c:y val="-3.8675001151171999E-2"/>
                </c:manualLayout>
              </c:layout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2BC-44A4-A174-0F376AB43240}"/>
                </c:ext>
              </c:extLst>
            </c:dLbl>
            <c:dLbl>
              <c:idx val="6"/>
              <c:layout>
                <c:manualLayout>
                  <c:x val="-6.5862323648335691E-2"/>
                  <c:y val="-4.0816180872127877E-2"/>
                </c:manualLayout>
              </c:layout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2BC-44A4-A174-0F376AB43240}"/>
                </c:ext>
              </c:extLst>
            </c:dLbl>
            <c:dLbl>
              <c:idx val="7"/>
              <c:layout>
                <c:manualLayout>
                  <c:x val="-4.8495826433712884E-2"/>
                  <c:y val="-3.3244750656167978E-2"/>
                </c:manualLayout>
              </c:layout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2BC-44A4-A174-0F376AB43240}"/>
                </c:ext>
              </c:extLst>
            </c:dLbl>
            <c:dLbl>
              <c:idx val="8"/>
              <c:layout>
                <c:manualLayout>
                  <c:x val="-4.4706383085262195E-2"/>
                  <c:y val="1.8543537320992769E-2"/>
                </c:manualLayout>
              </c:layout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2BC-44A4-A174-0F376AB43240}"/>
                </c:ext>
              </c:extLst>
            </c:dLbl>
            <c:dLbl>
              <c:idx val="9"/>
              <c:layout>
                <c:manualLayout>
                  <c:x val="-5.2115695838449376E-2"/>
                  <c:y val="-2.8668916385451819E-2"/>
                </c:manualLayout>
              </c:layout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2BC-44A4-A174-0F376AB43240}"/>
                </c:ext>
              </c:extLst>
            </c:dLbl>
            <c:dLbl>
              <c:idx val="10"/>
              <c:layout>
                <c:manualLayout>
                  <c:x val="-7.3902415616171988E-2"/>
                  <c:y val="-3.095017728047152E-2"/>
                </c:manualLayout>
              </c:layout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2BC-44A4-A174-0F376AB43240}"/>
                </c:ext>
              </c:extLst>
            </c:dLbl>
            <c:dLbl>
              <c:idx val="11"/>
              <c:layout>
                <c:manualLayout>
                  <c:x val="-1.5575278845311269E-2"/>
                  <c:y val="2.8204402081318782E-2"/>
                </c:manualLayout>
              </c:layout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2BC-44A4-A174-0F376AB43240}"/>
                </c:ext>
              </c:extLst>
            </c:dLbl>
            <c:numFmt formatCode="#,##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確定点数!$E$2:$P$2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確定点数!$E$3:$P$3</c:f>
              <c:numCache>
                <c:formatCode>#,##0_);[Red]\(#,##0\)</c:formatCode>
                <c:ptCount val="12"/>
                <c:pt idx="0">
                  <c:v>3563096243</c:v>
                </c:pt>
                <c:pt idx="1">
                  <c:v>3306412073.5</c:v>
                </c:pt>
                <c:pt idx="2">
                  <c:v>3393856932.5</c:v>
                </c:pt>
                <c:pt idx="3">
                  <c:v>3418894982.9000001</c:v>
                </c:pt>
                <c:pt idx="4">
                  <c:v>3411216575</c:v>
                </c:pt>
                <c:pt idx="5">
                  <c:v>3437903619</c:v>
                </c:pt>
                <c:pt idx="6">
                  <c:v>3412358467</c:v>
                </c:pt>
                <c:pt idx="7">
                  <c:v>3510703973.5</c:v>
                </c:pt>
                <c:pt idx="8">
                  <c:v>3399933272.5</c:v>
                </c:pt>
                <c:pt idx="9">
                  <c:v>3514654203.5</c:v>
                </c:pt>
                <c:pt idx="10">
                  <c:v>3450296772.5</c:v>
                </c:pt>
                <c:pt idx="11">
                  <c:v>3372107874.5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12BC-44A4-A174-0F376AB432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4898016"/>
        <c:axId val="674892528"/>
      </c:lineChart>
      <c:catAx>
        <c:axId val="674898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審査月</a:t>
                </a:r>
              </a:p>
            </c:rich>
          </c:tx>
          <c:layout>
            <c:manualLayout>
              <c:xMode val="edge"/>
              <c:yMode val="edge"/>
              <c:x val="0.51734111137538652"/>
              <c:y val="0.935268794525684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74892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74892528"/>
        <c:scaling>
          <c:orientation val="minMax"/>
          <c:min val="2800000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（千点）</a:t>
                </a:r>
              </a:p>
            </c:rich>
          </c:tx>
          <c:layout>
            <c:manualLayout>
              <c:xMode val="edge"/>
              <c:yMode val="edge"/>
              <c:x val="7.5144565593847662E-2"/>
              <c:y val="4.017857142857143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74898016"/>
        <c:crosses val="autoZero"/>
        <c:crossBetween val="between"/>
        <c:dispUnits>
          <c:builtInUnit val="thousands"/>
        </c:dispUnits>
      </c:valAx>
      <c:spPr>
        <a:gradFill rotWithShape="0">
          <a:gsLst>
            <a:gs pos="0">
              <a:srgbClr val="CCFFCC"/>
            </a:gs>
            <a:gs pos="50000">
              <a:srgbClr val="CCFFCC">
                <a:gamma/>
                <a:tint val="34510"/>
                <a:invGamma/>
              </a:srgbClr>
            </a:gs>
            <a:gs pos="100000">
              <a:srgbClr val="CCFFCC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3015414258188824"/>
          <c:y val="0.8176293588301462"/>
          <c:w val="0.57797311901989989"/>
          <c:h val="4.357541244844398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療養の給付 確定点数　&lt;国保一般&gt;</a:t>
            </a:r>
          </a:p>
        </c:rich>
      </c:tx>
      <c:layout>
        <c:manualLayout>
          <c:xMode val="edge"/>
          <c:yMode val="edge"/>
          <c:x val="0.34930300379119278"/>
          <c:y val="4.46059842519685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22526073409984"/>
          <c:y val="0.10666689814865049"/>
          <c:w val="0.86724508934925337"/>
          <c:h val="0.76889055748818902"/>
        </c:manualLayout>
      </c:layout>
      <c:lineChart>
        <c:grouping val="standard"/>
        <c:varyColors val="0"/>
        <c:ser>
          <c:idx val="0"/>
          <c:order val="0"/>
          <c:tx>
            <c:strRef>
              <c:f>確定点数!$C$15:$C$16</c:f>
              <c:strCache>
                <c:ptCount val="1"/>
                <c:pt idx="0">
                  <c:v>元年度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CC99FF"/>
                </a:solidFill>
                <a:prstDash val="solid"/>
              </a:ln>
            </c:spPr>
          </c:marker>
          <c:cat>
            <c:strRef>
              <c:f>確定点数!$E$2:$P$2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確定点数!$E$29:$P$29</c:f>
              <c:numCache>
                <c:formatCode>#,##0_);[Red]\(#,##0\)</c:formatCode>
                <c:ptCount val="12"/>
                <c:pt idx="0">
                  <c:v>1401317508</c:v>
                </c:pt>
                <c:pt idx="1">
                  <c:v>1401372974</c:v>
                </c:pt>
                <c:pt idx="2">
                  <c:v>1370308429</c:v>
                </c:pt>
                <c:pt idx="3">
                  <c:v>1383619419</c:v>
                </c:pt>
                <c:pt idx="4">
                  <c:v>1451823616</c:v>
                </c:pt>
                <c:pt idx="5">
                  <c:v>1367121993</c:v>
                </c:pt>
                <c:pt idx="6">
                  <c:v>1342171879</c:v>
                </c:pt>
                <c:pt idx="7">
                  <c:v>1425961374</c:v>
                </c:pt>
                <c:pt idx="8">
                  <c:v>1393703983</c:v>
                </c:pt>
                <c:pt idx="9">
                  <c:v>1404740922</c:v>
                </c:pt>
                <c:pt idx="10">
                  <c:v>1367389865</c:v>
                </c:pt>
                <c:pt idx="11">
                  <c:v>1343819413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56-401B-B234-98BA4B9A8C16}"/>
            </c:ext>
          </c:extLst>
        </c:ser>
        <c:ser>
          <c:idx val="1"/>
          <c:order val="1"/>
          <c:tx>
            <c:strRef>
              <c:f>確定点数!$C$12:$C$14</c:f>
              <c:strCache>
                <c:ptCount val="1"/>
                <c:pt idx="0">
                  <c:v>２年度</c:v>
                </c:pt>
              </c:strCache>
            </c:strRef>
          </c:tx>
          <c:spPr>
            <a:ln w="25400">
              <a:solidFill>
                <a:srgbClr val="99CC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99CCFF"/>
                </a:solidFill>
                <a:prstDash val="solid"/>
              </a:ln>
            </c:spPr>
          </c:marker>
          <c:cat>
            <c:strRef>
              <c:f>確定点数!$E$2:$P$2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確定点数!$E$26:$P$26</c:f>
              <c:numCache>
                <c:formatCode>#,##0_);[Red]\(#,##0\)</c:formatCode>
                <c:ptCount val="12"/>
                <c:pt idx="0">
                  <c:v>1409100704</c:v>
                </c:pt>
                <c:pt idx="1">
                  <c:v>1341698439</c:v>
                </c:pt>
                <c:pt idx="2">
                  <c:v>1217485003</c:v>
                </c:pt>
                <c:pt idx="3">
                  <c:v>1371254941.5</c:v>
                </c:pt>
                <c:pt idx="4">
                  <c:v>1378428232.5</c:v>
                </c:pt>
                <c:pt idx="5">
                  <c:v>1323105132.5</c:v>
                </c:pt>
                <c:pt idx="6">
                  <c:v>1340717697</c:v>
                </c:pt>
                <c:pt idx="7">
                  <c:v>1431041038.5</c:v>
                </c:pt>
                <c:pt idx="8">
                  <c:v>1351688163</c:v>
                </c:pt>
                <c:pt idx="9">
                  <c:v>1414735496</c:v>
                </c:pt>
                <c:pt idx="10">
                  <c:v>1322900042.5</c:v>
                </c:pt>
                <c:pt idx="11">
                  <c:v>1278380068.5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56-401B-B234-98BA4B9A8C16}"/>
            </c:ext>
          </c:extLst>
        </c:ser>
        <c:ser>
          <c:idx val="2"/>
          <c:order val="2"/>
          <c:tx>
            <c:strRef>
              <c:f>確定点数!$C$9:$C$11</c:f>
              <c:strCache>
                <c:ptCount val="1"/>
                <c:pt idx="0">
                  <c:v>３年度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cat>
            <c:strRef>
              <c:f>確定点数!$E$2:$P$2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確定点数!$E$23:$P$23</c:f>
              <c:numCache>
                <c:formatCode>#,##0_);[Red]\(#,##0\)</c:formatCode>
                <c:ptCount val="12"/>
                <c:pt idx="0">
                  <c:v>1505802396.5</c:v>
                </c:pt>
                <c:pt idx="1">
                  <c:v>1411067489.5</c:v>
                </c:pt>
                <c:pt idx="2">
                  <c:v>1350403663.5</c:v>
                </c:pt>
                <c:pt idx="3">
                  <c:v>1448987842</c:v>
                </c:pt>
                <c:pt idx="4">
                  <c:v>1408959695.5</c:v>
                </c:pt>
                <c:pt idx="5">
                  <c:v>1395418371</c:v>
                </c:pt>
                <c:pt idx="6">
                  <c:v>1384485478</c:v>
                </c:pt>
                <c:pt idx="7">
                  <c:v>1434645429.5</c:v>
                </c:pt>
                <c:pt idx="8">
                  <c:v>1418075626</c:v>
                </c:pt>
                <c:pt idx="9">
                  <c:v>1434860215.5</c:v>
                </c:pt>
                <c:pt idx="10">
                  <c:v>1365330231</c:v>
                </c:pt>
                <c:pt idx="11">
                  <c:v>1272203769.5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56-401B-B234-98BA4B9A8C16}"/>
            </c:ext>
          </c:extLst>
        </c:ser>
        <c:ser>
          <c:idx val="3"/>
          <c:order val="3"/>
          <c:tx>
            <c:strRef>
              <c:f>確定点数!$C$6:$C$8</c:f>
              <c:strCache>
                <c:ptCount val="1"/>
                <c:pt idx="0">
                  <c:v>４年度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確定点数!$E$2:$P$2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確定点数!$E$20:$P$20</c:f>
              <c:numCache>
                <c:formatCode>#,##0_);[Red]\(#,##0\)</c:formatCode>
                <c:ptCount val="12"/>
                <c:pt idx="0">
                  <c:v>1505802396.5</c:v>
                </c:pt>
                <c:pt idx="1">
                  <c:v>1411067489.5</c:v>
                </c:pt>
                <c:pt idx="2">
                  <c:v>1350403663.5</c:v>
                </c:pt>
                <c:pt idx="3">
                  <c:v>1448987842</c:v>
                </c:pt>
                <c:pt idx="4">
                  <c:v>1408959695.5</c:v>
                </c:pt>
                <c:pt idx="5">
                  <c:v>1395418371</c:v>
                </c:pt>
                <c:pt idx="6">
                  <c:v>1384485478</c:v>
                </c:pt>
                <c:pt idx="7">
                  <c:v>1434645429.5</c:v>
                </c:pt>
                <c:pt idx="8">
                  <c:v>1418075626</c:v>
                </c:pt>
                <c:pt idx="9">
                  <c:v>1434860215.5</c:v>
                </c:pt>
                <c:pt idx="10">
                  <c:v>1365330231</c:v>
                </c:pt>
                <c:pt idx="11">
                  <c:v>1272203769.5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B56-401B-B234-98BA4B9A8C16}"/>
            </c:ext>
          </c:extLst>
        </c:ser>
        <c:ser>
          <c:idx val="4"/>
          <c:order val="4"/>
          <c:tx>
            <c:strRef>
              <c:f>確定点数!$C$3:$C$5</c:f>
              <c:strCache>
                <c:ptCount val="1"/>
                <c:pt idx="0">
                  <c:v>５年度</c:v>
                </c:pt>
              </c:strCache>
            </c:strRef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2595092280131671E-2"/>
                  <c:y val="-1.927994273443092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56-401B-B234-98BA4B9A8C16}"/>
                </c:ext>
              </c:extLst>
            </c:dLbl>
            <c:dLbl>
              <c:idx val="1"/>
              <c:layout>
                <c:manualLayout>
                  <c:x val="-8.2994292380119156E-2"/>
                  <c:y val="1.747172512526843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56-401B-B234-98BA4B9A8C16}"/>
                </c:ext>
              </c:extLst>
            </c:dLbl>
            <c:dLbl>
              <c:idx val="2"/>
              <c:layout>
                <c:manualLayout>
                  <c:x val="-4.4572028496437946E-2"/>
                  <c:y val="3.929402158063564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B56-401B-B234-98BA4B9A8C16}"/>
                </c:ext>
              </c:extLst>
            </c:dLbl>
            <c:dLbl>
              <c:idx val="3"/>
              <c:layout>
                <c:manualLayout>
                  <c:x val="-3.108928050660334E-2"/>
                  <c:y val="3.60097351467430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B56-401B-B234-98BA4B9A8C16}"/>
                </c:ext>
              </c:extLst>
            </c:dLbl>
            <c:dLbl>
              <c:idx val="4"/>
              <c:layout>
                <c:manualLayout>
                  <c:x val="-4.5735883014623169E-2"/>
                  <c:y val="-2.58116068824730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B56-401B-B234-98BA4B9A8C16}"/>
                </c:ext>
              </c:extLst>
            </c:dLbl>
            <c:dLbl>
              <c:idx val="5"/>
              <c:layout>
                <c:manualLayout>
                  <c:x val="-5.8561679790026244E-2"/>
                  <c:y val="3.340231925554760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56-401B-B234-98BA4B9A8C16}"/>
                </c:ext>
              </c:extLst>
            </c:dLbl>
            <c:dLbl>
              <c:idx val="6"/>
              <c:layout>
                <c:manualLayout>
                  <c:x val="-7.3523642877973583E-2"/>
                  <c:y val="-4.674702934860420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B56-401B-B234-98BA4B9A8C16}"/>
                </c:ext>
              </c:extLst>
            </c:dLbl>
            <c:dLbl>
              <c:idx val="7"/>
              <c:layout>
                <c:manualLayout>
                  <c:x val="-5.1369628796400453E-2"/>
                  <c:y val="-2.234727325750947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56-401B-B234-98BA4B9A8C16}"/>
                </c:ext>
              </c:extLst>
            </c:dLbl>
            <c:dLbl>
              <c:idx val="8"/>
              <c:layout>
                <c:manualLayout>
                  <c:x val="-6.6588676415448064E-2"/>
                  <c:y val="3.224257695060844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B56-401B-B234-98BA4B9A8C16}"/>
                </c:ext>
              </c:extLst>
            </c:dLbl>
            <c:dLbl>
              <c:idx val="9"/>
              <c:layout>
                <c:manualLayout>
                  <c:x val="-4.336452943382077E-2"/>
                  <c:y val="-2.602834645669296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B56-401B-B234-98BA4B9A8C16}"/>
                </c:ext>
              </c:extLst>
            </c:dLbl>
            <c:dLbl>
              <c:idx val="10"/>
              <c:layout>
                <c:manualLayout>
                  <c:x val="-7.9343415406407533E-2"/>
                  <c:y val="2.49400715819613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B56-401B-B234-98BA4B9A8C16}"/>
                </c:ext>
              </c:extLst>
            </c:dLbl>
            <c:dLbl>
              <c:idx val="11"/>
              <c:layout>
                <c:manualLayout>
                  <c:x val="-2.3497062867141608E-2"/>
                  <c:y val="2.64301216893342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B56-401B-B234-98BA4B9A8C1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確定点数!$E$2:$P$2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確定点数!$E$17:$P$17</c:f>
              <c:numCache>
                <c:formatCode>#,##0_);[Red]\(#,##0\)</c:formatCode>
                <c:ptCount val="12"/>
                <c:pt idx="0">
                  <c:v>1445551873</c:v>
                </c:pt>
                <c:pt idx="1">
                  <c:v>1329984216.5</c:v>
                </c:pt>
                <c:pt idx="2">
                  <c:v>1368252831.5</c:v>
                </c:pt>
                <c:pt idx="3">
                  <c:v>1387710077.5</c:v>
                </c:pt>
                <c:pt idx="4">
                  <c:v>1374995786</c:v>
                </c:pt>
                <c:pt idx="5">
                  <c:v>1369823333</c:v>
                </c:pt>
                <c:pt idx="6">
                  <c:v>1360618655</c:v>
                </c:pt>
                <c:pt idx="7">
                  <c:v>1388378081.5</c:v>
                </c:pt>
                <c:pt idx="8">
                  <c:v>1356583630.5</c:v>
                </c:pt>
                <c:pt idx="9">
                  <c:v>1384553293.5</c:v>
                </c:pt>
                <c:pt idx="10">
                  <c:v>1355036240.5</c:v>
                </c:pt>
                <c:pt idx="11">
                  <c:v>1323804469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2B56-401B-B234-98BA4B9A8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4894488"/>
        <c:axId val="674893704"/>
      </c:lineChart>
      <c:catAx>
        <c:axId val="674894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審査月</a:t>
                </a:r>
              </a:p>
            </c:rich>
          </c:tx>
          <c:layout>
            <c:manualLayout>
              <c:xMode val="edge"/>
              <c:yMode val="edge"/>
              <c:x val="0.51515227263258756"/>
              <c:y val="0.928890988626421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74893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74893704"/>
        <c:scaling>
          <c:orientation val="minMax"/>
          <c:max val="1600000000"/>
          <c:min val="1200000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（千点）</a:t>
                </a:r>
              </a:p>
            </c:rich>
          </c:tx>
          <c:layout>
            <c:manualLayout>
              <c:xMode val="edge"/>
              <c:yMode val="edge"/>
              <c:x val="6.3492230137899425E-2"/>
              <c:y val="4.666666666666666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74894488"/>
        <c:crosses val="autoZero"/>
        <c:crossBetween val="between"/>
        <c:dispUnits>
          <c:builtInUnit val="thousands"/>
        </c:dispUnits>
      </c:valAx>
      <c:spPr>
        <a:gradFill rotWithShape="0">
          <a:gsLst>
            <a:gs pos="0">
              <a:srgbClr val="CCFFCC"/>
            </a:gs>
            <a:gs pos="50000">
              <a:srgbClr val="CCFFCC">
                <a:gamma/>
                <a:tint val="34510"/>
                <a:invGamma/>
              </a:srgbClr>
            </a:gs>
            <a:gs pos="100000">
              <a:srgbClr val="CCFFCC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4425196850393702"/>
          <c:y val="0.80955100612423447"/>
          <c:w val="0.57706769987084938"/>
          <c:h val="4.33873432487605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療養の給付 確定点数　&lt;国保退職&gt;</a:t>
            </a:r>
          </a:p>
        </c:rich>
      </c:tx>
      <c:layout>
        <c:manualLayout>
          <c:xMode val="edge"/>
          <c:yMode val="edge"/>
          <c:x val="0.35397158688497271"/>
          <c:y val="4.68285755189692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68308835997189"/>
          <c:y val="0.10666689814865049"/>
          <c:w val="0.85446745997181472"/>
          <c:h val="0.76000164930913483"/>
        </c:manualLayout>
      </c:layout>
      <c:lineChart>
        <c:grouping val="standard"/>
        <c:varyColors val="0"/>
        <c:ser>
          <c:idx val="0"/>
          <c:order val="0"/>
          <c:tx>
            <c:strRef>
              <c:f>確定点数!$C$15:$C$16</c:f>
              <c:strCache>
                <c:ptCount val="1"/>
                <c:pt idx="0">
                  <c:v>元年度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CC99FF"/>
                </a:solidFill>
                <a:prstDash val="solid"/>
              </a:ln>
            </c:spPr>
          </c:marker>
          <c:cat>
            <c:strRef>
              <c:f>確定点数!$E$2:$P$2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確定点数!$E$43:$P$43</c:f>
              <c:numCache>
                <c:formatCode>#,##0_);[Red]\(#,##0\)</c:formatCode>
                <c:ptCount val="12"/>
                <c:pt idx="0">
                  <c:v>4842233</c:v>
                </c:pt>
                <c:pt idx="1">
                  <c:v>2586426</c:v>
                </c:pt>
                <c:pt idx="2">
                  <c:v>2032637</c:v>
                </c:pt>
                <c:pt idx="3">
                  <c:v>2487853</c:v>
                </c:pt>
                <c:pt idx="4">
                  <c:v>2430440</c:v>
                </c:pt>
                <c:pt idx="5">
                  <c:v>1213040</c:v>
                </c:pt>
                <c:pt idx="6">
                  <c:v>1560462</c:v>
                </c:pt>
                <c:pt idx="7">
                  <c:v>1845283</c:v>
                </c:pt>
                <c:pt idx="8">
                  <c:v>1250714</c:v>
                </c:pt>
                <c:pt idx="9">
                  <c:v>707841</c:v>
                </c:pt>
                <c:pt idx="10">
                  <c:v>664163</c:v>
                </c:pt>
                <c:pt idx="11">
                  <c:v>499116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D-496E-B1D8-12BA76253FA5}"/>
            </c:ext>
          </c:extLst>
        </c:ser>
        <c:ser>
          <c:idx val="1"/>
          <c:order val="1"/>
          <c:tx>
            <c:strRef>
              <c:f>確定点数!$C$12:$C$14</c:f>
              <c:strCache>
                <c:ptCount val="1"/>
                <c:pt idx="0">
                  <c:v>２年度</c:v>
                </c:pt>
              </c:strCache>
            </c:strRef>
          </c:tx>
          <c:spPr>
            <a:ln w="25400">
              <a:solidFill>
                <a:srgbClr val="99CC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99CCFF"/>
                </a:solidFill>
                <a:prstDash val="solid"/>
              </a:ln>
            </c:spPr>
          </c:marker>
          <c:cat>
            <c:strRef>
              <c:f>確定点数!$E$2:$P$2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確定点数!$E$40:$P$40</c:f>
              <c:numCache>
                <c:formatCode>#,##0_);[Red]\(#,##0\)</c:formatCode>
                <c:ptCount val="12"/>
                <c:pt idx="0">
                  <c:v>433363</c:v>
                </c:pt>
                <c:pt idx="1">
                  <c:v>38615</c:v>
                </c:pt>
                <c:pt idx="2">
                  <c:v>100937</c:v>
                </c:pt>
                <c:pt idx="3">
                  <c:v>145791</c:v>
                </c:pt>
                <c:pt idx="4">
                  <c:v>-106844</c:v>
                </c:pt>
                <c:pt idx="5">
                  <c:v>4790</c:v>
                </c:pt>
                <c:pt idx="6">
                  <c:v>7883</c:v>
                </c:pt>
                <c:pt idx="7">
                  <c:v>5610</c:v>
                </c:pt>
                <c:pt idx="8">
                  <c:v>9231</c:v>
                </c:pt>
                <c:pt idx="9">
                  <c:v>-5328</c:v>
                </c:pt>
                <c:pt idx="10">
                  <c:v>2072</c:v>
                </c:pt>
                <c:pt idx="11">
                  <c:v>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D-496E-B1D8-12BA76253FA5}"/>
            </c:ext>
          </c:extLst>
        </c:ser>
        <c:ser>
          <c:idx val="2"/>
          <c:order val="2"/>
          <c:tx>
            <c:strRef>
              <c:f>確定点数!$C$9:$C$11</c:f>
              <c:strCache>
                <c:ptCount val="1"/>
                <c:pt idx="0">
                  <c:v>３年度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cat>
            <c:strRef>
              <c:f>確定点数!$E$2:$P$2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確定点数!$E$37:$P$37</c:f>
              <c:numCache>
                <c:formatCode>#,##0_ ;[Red]\-#,##0\ </c:formatCode>
                <c:ptCount val="12"/>
                <c:pt idx="0">
                  <c:v>82129</c:v>
                </c:pt>
                <c:pt idx="1">
                  <c:v>-4102</c:v>
                </c:pt>
                <c:pt idx="2">
                  <c:v>-83227</c:v>
                </c:pt>
                <c:pt idx="3">
                  <c:v>976</c:v>
                </c:pt>
                <c:pt idx="4">
                  <c:v>16158</c:v>
                </c:pt>
                <c:pt idx="5">
                  <c:v>685</c:v>
                </c:pt>
                <c:pt idx="6">
                  <c:v>-47615</c:v>
                </c:pt>
                <c:pt idx="7">
                  <c:v>3369</c:v>
                </c:pt>
                <c:pt idx="8">
                  <c:v>2773</c:v>
                </c:pt>
                <c:pt idx="9">
                  <c:v>-1728</c:v>
                </c:pt>
                <c:pt idx="10">
                  <c:v>-5230</c:v>
                </c:pt>
                <c:pt idx="11">
                  <c:v>-5957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D-496E-B1D8-12BA76253FA5}"/>
            </c:ext>
          </c:extLst>
        </c:ser>
        <c:ser>
          <c:idx val="3"/>
          <c:order val="3"/>
          <c:tx>
            <c:strRef>
              <c:f>確定点数!$C$6:$C$8</c:f>
              <c:strCache>
                <c:ptCount val="1"/>
                <c:pt idx="0">
                  <c:v>４年度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確定点数!$E$2:$P$2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確定点数!$E$34:$P$34</c:f>
              <c:numCache>
                <c:formatCode>#,##0_ ;[Red]\-#,##0\ </c:formatCode>
                <c:ptCount val="12"/>
                <c:pt idx="0">
                  <c:v>4141</c:v>
                </c:pt>
                <c:pt idx="1">
                  <c:v>4463</c:v>
                </c:pt>
                <c:pt idx="2">
                  <c:v>-1925</c:v>
                </c:pt>
                <c:pt idx="3">
                  <c:v>6992</c:v>
                </c:pt>
                <c:pt idx="4">
                  <c:v>3142</c:v>
                </c:pt>
                <c:pt idx="5">
                  <c:v>-4171</c:v>
                </c:pt>
                <c:pt idx="6">
                  <c:v>-1602</c:v>
                </c:pt>
                <c:pt idx="7">
                  <c:v>-434</c:v>
                </c:pt>
                <c:pt idx="8">
                  <c:v>204</c:v>
                </c:pt>
                <c:pt idx="9">
                  <c:v>610</c:v>
                </c:pt>
                <c:pt idx="10">
                  <c:v>640</c:v>
                </c:pt>
                <c:pt idx="11">
                  <c:v>584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79D-496E-B1D8-12BA76253FA5}"/>
            </c:ext>
          </c:extLst>
        </c:ser>
        <c:ser>
          <c:idx val="4"/>
          <c:order val="4"/>
          <c:tx>
            <c:strRef>
              <c:f>確定点数!$C$3:$C$5</c:f>
              <c:strCache>
                <c:ptCount val="1"/>
                <c:pt idx="0">
                  <c:v>５年度</c:v>
                </c:pt>
              </c:strCache>
            </c:strRef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1987584885222681E-2"/>
                  <c:y val="-1.996324511546929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9D-496E-B1D8-12BA76253FA5}"/>
                </c:ext>
              </c:extLst>
            </c:dLbl>
            <c:dLbl>
              <c:idx val="1"/>
              <c:layout>
                <c:manualLayout>
                  <c:x val="-3.8665000208307335E-2"/>
                  <c:y val="-1.322991608095286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9D-496E-B1D8-12BA76253FA5}"/>
                </c:ext>
              </c:extLst>
            </c:dLbl>
            <c:dLbl>
              <c:idx val="2"/>
              <c:layout>
                <c:manualLayout>
                  <c:x val="-4.0786734991459399E-2"/>
                  <c:y val="-1.54002045008614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79D-496E-B1D8-12BA76253FA5}"/>
                </c:ext>
              </c:extLst>
            </c:dLbl>
            <c:dLbl>
              <c:idx val="3"/>
              <c:layout>
                <c:manualLayout>
                  <c:x val="-4.0466608340624086E-2"/>
                  <c:y val="-1.106077912985815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79D-496E-B1D8-12BA76253FA5}"/>
                </c:ext>
              </c:extLst>
            </c:dLbl>
            <c:dLbl>
              <c:idx val="4"/>
              <c:layout>
                <c:manualLayout>
                  <c:x val="-4.78668499770862E-2"/>
                  <c:y val="-1.795807732343377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9D-496E-B1D8-12BA76253FA5}"/>
                </c:ext>
              </c:extLst>
            </c:dLbl>
            <c:dLbl>
              <c:idx val="5"/>
              <c:layout>
                <c:manualLayout>
                  <c:x val="-3.8950297879431738E-2"/>
                  <c:y val="-1.060042189817331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79D-496E-B1D8-12BA76253FA5}"/>
                </c:ext>
              </c:extLst>
            </c:dLbl>
            <c:dLbl>
              <c:idx val="6"/>
              <c:layout>
                <c:manualLayout>
                  <c:x val="-3.8259884181144024E-2"/>
                  <c:y val="-9.614073712427680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79D-496E-B1D8-12BA76253FA5}"/>
                </c:ext>
              </c:extLst>
            </c:dLbl>
            <c:dLbl>
              <c:idx val="7"/>
              <c:layout>
                <c:manualLayout>
                  <c:x val="-3.6398450193725784E-2"/>
                  <c:y val="-9.307783008005119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79D-496E-B1D8-12BA76253FA5}"/>
                </c:ext>
              </c:extLst>
            </c:dLbl>
            <c:dLbl>
              <c:idx val="8"/>
              <c:layout>
                <c:manualLayout>
                  <c:x val="-4.1997083697871251E-2"/>
                  <c:y val="-8.589266468307078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79D-496E-B1D8-12BA76253FA5}"/>
                </c:ext>
              </c:extLst>
            </c:dLbl>
            <c:dLbl>
              <c:idx val="9"/>
              <c:layout>
                <c:manualLayout>
                  <c:x val="-9.3509977919426744E-3"/>
                  <c:y val="8.331337454056286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79D-496E-B1D8-12BA76253FA5}"/>
                </c:ext>
              </c:extLst>
            </c:dLbl>
            <c:dLbl>
              <c:idx val="10"/>
              <c:layout>
                <c:manualLayout>
                  <c:x val="-7.794858975961493E-3"/>
                  <c:y val="7.162596608233355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79D-496E-B1D8-12BA76253FA5}"/>
                </c:ext>
              </c:extLst>
            </c:dLbl>
            <c:dLbl>
              <c:idx val="11"/>
              <c:layout>
                <c:manualLayout>
                  <c:x val="-1.2501104028663083E-2"/>
                  <c:y val="8.645918733936903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79D-496E-B1D8-12BA76253FA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確定点数!$E$2:$P$2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確定点数!$E$31:$P$31</c:f>
              <c:numCache>
                <c:formatCode>#,##0_ ;[Red]\-#,##0\ </c:formatCode>
                <c:ptCount val="12"/>
                <c:pt idx="0">
                  <c:v>-79</c:v>
                </c:pt>
                <c:pt idx="1">
                  <c:v>356</c:v>
                </c:pt>
                <c:pt idx="2">
                  <c:v>1060</c:v>
                </c:pt>
                <c:pt idx="3">
                  <c:v>215</c:v>
                </c:pt>
                <c:pt idx="4">
                  <c:v>-311</c:v>
                </c:pt>
                <c:pt idx="5">
                  <c:v>-1603</c:v>
                </c:pt>
                <c:pt idx="6">
                  <c:v>-802</c:v>
                </c:pt>
                <c:pt idx="7">
                  <c:v>2516</c:v>
                </c:pt>
                <c:pt idx="8">
                  <c:v>0</c:v>
                </c:pt>
                <c:pt idx="9">
                  <c:v>-1115</c:v>
                </c:pt>
                <c:pt idx="10">
                  <c:v>0</c:v>
                </c:pt>
                <c:pt idx="11">
                  <c:v>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C79D-496E-B1D8-12BA76253F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4894096"/>
        <c:axId val="674899192"/>
      </c:lineChart>
      <c:catAx>
        <c:axId val="674894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審査月</a:t>
                </a:r>
              </a:p>
            </c:rich>
          </c:tx>
          <c:layout>
            <c:manualLayout>
              <c:xMode val="edge"/>
              <c:yMode val="edge"/>
              <c:x val="0.53170053743282086"/>
              <c:y val="0.920002099737532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74899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74899192"/>
        <c:scaling>
          <c:orientation val="minMax"/>
          <c:max val="20000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（千点）</a:t>
                </a:r>
              </a:p>
            </c:rich>
          </c:tx>
          <c:layout>
            <c:manualLayout>
              <c:xMode val="edge"/>
              <c:yMode val="edge"/>
              <c:x val="9.5100945715118942E-2"/>
              <c:y val="4.444444444444444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74894096"/>
        <c:crosses val="autoZero"/>
        <c:crossBetween val="between"/>
        <c:dispUnits>
          <c:builtInUnit val="thousands"/>
        </c:dispUnits>
      </c:valAx>
      <c:spPr>
        <a:gradFill rotWithShape="0">
          <a:gsLst>
            <a:gs pos="0">
              <a:srgbClr val="CCFFCC"/>
            </a:gs>
            <a:gs pos="50000">
              <a:srgbClr val="CCFFCC">
                <a:gamma/>
                <a:tint val="34510"/>
                <a:invGamma/>
              </a:srgbClr>
            </a:gs>
            <a:gs pos="100000">
              <a:srgbClr val="CCFFCC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537632795900519"/>
          <c:y val="0.18652597253055997"/>
          <c:w val="0.57620130816981208"/>
          <c:h val="4.338734324876056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94</xdr:row>
      <xdr:rowOff>9525</xdr:rowOff>
    </xdr:from>
    <xdr:to>
      <xdr:col>22</xdr:col>
      <xdr:colOff>9525</xdr:colOff>
      <xdr:row>118</xdr:row>
      <xdr:rowOff>161925</xdr:rowOff>
    </xdr:to>
    <xdr:graphicFrame macro="">
      <xdr:nvGraphicFramePr>
        <xdr:cNvPr id="1623084" name="Chart 1027">
          <a:extLst>
            <a:ext uri="{FF2B5EF4-FFF2-40B4-BE49-F238E27FC236}">
              <a16:creationId xmlns:a16="http://schemas.microsoft.com/office/drawing/2014/main" id="{00000000-0008-0000-0200-00002CC418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33</xdr:row>
      <xdr:rowOff>9525</xdr:rowOff>
    </xdr:from>
    <xdr:to>
      <xdr:col>21</xdr:col>
      <xdr:colOff>304800</xdr:colOff>
      <xdr:row>58</xdr:row>
      <xdr:rowOff>9525</xdr:rowOff>
    </xdr:to>
    <xdr:graphicFrame macro="">
      <xdr:nvGraphicFramePr>
        <xdr:cNvPr id="1623085" name="Chart 1025">
          <a:extLst>
            <a:ext uri="{FF2B5EF4-FFF2-40B4-BE49-F238E27FC236}">
              <a16:creationId xmlns:a16="http://schemas.microsoft.com/office/drawing/2014/main" id="{00000000-0008-0000-0200-00002DC418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0</xdr:colOff>
      <xdr:row>65</xdr:row>
      <xdr:rowOff>0</xdr:rowOff>
    </xdr:from>
    <xdr:to>
      <xdr:col>22</xdr:col>
      <xdr:colOff>9525</xdr:colOff>
      <xdr:row>90</xdr:row>
      <xdr:rowOff>0</xdr:rowOff>
    </xdr:to>
    <xdr:graphicFrame macro="">
      <xdr:nvGraphicFramePr>
        <xdr:cNvPr id="1623086" name="Chart 1026">
          <a:extLst>
            <a:ext uri="{FF2B5EF4-FFF2-40B4-BE49-F238E27FC236}">
              <a16:creationId xmlns:a16="http://schemas.microsoft.com/office/drawing/2014/main" id="{00000000-0008-0000-0200-00002EC418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</xdr:col>
      <xdr:colOff>0</xdr:colOff>
      <xdr:row>4</xdr:row>
      <xdr:rowOff>0</xdr:rowOff>
    </xdr:from>
    <xdr:to>
      <xdr:col>21</xdr:col>
      <xdr:colOff>304800</xdr:colOff>
      <xdr:row>28</xdr:row>
      <xdr:rowOff>152400</xdr:rowOff>
    </xdr:to>
    <xdr:graphicFrame macro="">
      <xdr:nvGraphicFramePr>
        <xdr:cNvPr id="1623087" name="Chart 1060">
          <a:extLst>
            <a:ext uri="{FF2B5EF4-FFF2-40B4-BE49-F238E27FC236}">
              <a16:creationId xmlns:a16="http://schemas.microsoft.com/office/drawing/2014/main" id="{00000000-0008-0000-0200-00002FC41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76200</xdr:colOff>
      <xdr:row>27</xdr:row>
      <xdr:rowOff>38100</xdr:rowOff>
    </xdr:from>
    <xdr:to>
      <xdr:col>20</xdr:col>
      <xdr:colOff>152400</xdr:colOff>
      <xdr:row>28</xdr:row>
      <xdr:rowOff>104775</xdr:rowOff>
    </xdr:to>
    <xdr:sp macro="" textlink="">
      <xdr:nvSpPr>
        <xdr:cNvPr id="314414" name="Text Box 1070">
          <a:extLst>
            <a:ext uri="{FF2B5EF4-FFF2-40B4-BE49-F238E27FC236}">
              <a16:creationId xmlns:a16="http://schemas.microsoft.com/office/drawing/2014/main" id="{00000000-0008-0000-0200-00002ECC0400}"/>
            </a:ext>
          </a:extLst>
        </xdr:cNvPr>
        <xdr:cNvSpPr txBox="1">
          <a:spLocks noChangeArrowheads="1"/>
        </xdr:cNvSpPr>
      </xdr:nvSpPr>
      <xdr:spPr bwMode="auto">
        <a:xfrm>
          <a:off x="5105400" y="4667250"/>
          <a:ext cx="13335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グラフ内の値は５年度</a:t>
          </a:r>
        </a:p>
      </xdr:txBody>
    </xdr:sp>
    <xdr:clientData/>
  </xdr:twoCellAnchor>
  <xdr:twoCellAnchor>
    <xdr:from>
      <xdr:col>16</xdr:col>
      <xdr:colOff>76200</xdr:colOff>
      <xdr:row>56</xdr:row>
      <xdr:rowOff>85725</xdr:rowOff>
    </xdr:from>
    <xdr:to>
      <xdr:col>20</xdr:col>
      <xdr:colOff>152400</xdr:colOff>
      <xdr:row>57</xdr:row>
      <xdr:rowOff>152400</xdr:rowOff>
    </xdr:to>
    <xdr:sp macro="" textlink="">
      <xdr:nvSpPr>
        <xdr:cNvPr id="314425" name="Text Box 1081">
          <a:extLst>
            <a:ext uri="{FF2B5EF4-FFF2-40B4-BE49-F238E27FC236}">
              <a16:creationId xmlns:a16="http://schemas.microsoft.com/office/drawing/2014/main" id="{00000000-0008-0000-0200-000039CC0400}"/>
            </a:ext>
          </a:extLst>
        </xdr:cNvPr>
        <xdr:cNvSpPr txBox="1">
          <a:spLocks noChangeArrowheads="1"/>
        </xdr:cNvSpPr>
      </xdr:nvSpPr>
      <xdr:spPr bwMode="auto">
        <a:xfrm>
          <a:off x="5105400" y="9686925"/>
          <a:ext cx="13335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グラフ内の値は５年度</a:t>
          </a:r>
        </a:p>
      </xdr:txBody>
    </xdr:sp>
    <xdr:clientData/>
  </xdr:twoCellAnchor>
  <xdr:twoCellAnchor>
    <xdr:from>
      <xdr:col>13</xdr:col>
      <xdr:colOff>131884</xdr:colOff>
      <xdr:row>87</xdr:row>
      <xdr:rowOff>124556</xdr:rowOff>
    </xdr:from>
    <xdr:to>
      <xdr:col>21</xdr:col>
      <xdr:colOff>293075</xdr:colOff>
      <xdr:row>89</xdr:row>
      <xdr:rowOff>161190</xdr:rowOff>
    </xdr:to>
    <xdr:sp macro="" textlink="">
      <xdr:nvSpPr>
        <xdr:cNvPr id="314426" name="Text Box 1082">
          <a:extLst>
            <a:ext uri="{FF2B5EF4-FFF2-40B4-BE49-F238E27FC236}">
              <a16:creationId xmlns:a16="http://schemas.microsoft.com/office/drawing/2014/main" id="{00000000-0008-0000-0200-00003ACC0400}"/>
            </a:ext>
          </a:extLst>
        </xdr:cNvPr>
        <xdr:cNvSpPr txBox="1">
          <a:spLocks noChangeArrowheads="1"/>
        </xdr:cNvSpPr>
      </xdr:nvSpPr>
      <xdr:spPr bwMode="auto">
        <a:xfrm>
          <a:off x="4227634" y="14785729"/>
          <a:ext cx="2681653" cy="3736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※</a:t>
          </a:r>
          <a:r>
            <a:rPr lang="ja-JP" altLang="en-US" sz="8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グラフ内の値は５年度</a:t>
          </a:r>
          <a:endParaRPr lang="en-US" altLang="ja-JP" sz="8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16</xdr:col>
      <xdr:colOff>76200</xdr:colOff>
      <xdr:row>117</xdr:row>
      <xdr:rowOff>38100</xdr:rowOff>
    </xdr:from>
    <xdr:to>
      <xdr:col>20</xdr:col>
      <xdr:colOff>152400</xdr:colOff>
      <xdr:row>118</xdr:row>
      <xdr:rowOff>104775</xdr:rowOff>
    </xdr:to>
    <xdr:sp macro="" textlink="">
      <xdr:nvSpPr>
        <xdr:cNvPr id="314427" name="Text Box 1083">
          <a:extLst>
            <a:ext uri="{FF2B5EF4-FFF2-40B4-BE49-F238E27FC236}">
              <a16:creationId xmlns:a16="http://schemas.microsoft.com/office/drawing/2014/main" id="{00000000-0008-0000-0200-00003BCC0400}"/>
            </a:ext>
          </a:extLst>
        </xdr:cNvPr>
        <xdr:cNvSpPr txBox="1">
          <a:spLocks noChangeArrowheads="1"/>
        </xdr:cNvSpPr>
      </xdr:nvSpPr>
      <xdr:spPr bwMode="auto">
        <a:xfrm>
          <a:off x="5105400" y="20097750"/>
          <a:ext cx="13335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※</a:t>
          </a:r>
          <a:r>
            <a:rPr lang="ja-JP" altLang="en-US" sz="8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グラフ内の値は５年度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53281" name="Text Box 1025">
          <a:extLst>
            <a:ext uri="{FF2B5EF4-FFF2-40B4-BE49-F238E27FC236}">
              <a16:creationId xmlns:a16="http://schemas.microsoft.com/office/drawing/2014/main" id="{00000000-0008-0000-0300-0000016405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1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ゴシック"/>
              <a:ea typeface="ＭＳ ゴシック"/>
            </a:rPr>
            <a:t>診療月別確定件数の年度推移（療養の給付確定件数）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314325</xdr:colOff>
      <xdr:row>0</xdr:row>
      <xdr:rowOff>0</xdr:rowOff>
    </xdr:to>
    <xdr:sp macro="" textlink="">
      <xdr:nvSpPr>
        <xdr:cNvPr id="353282" name="Text Box 1026">
          <a:extLst>
            <a:ext uri="{FF2B5EF4-FFF2-40B4-BE49-F238E27FC236}">
              <a16:creationId xmlns:a16="http://schemas.microsoft.com/office/drawing/2014/main" id="{00000000-0008-0000-0300-0000026405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3143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グラフ内の値は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216037" name="Chart 1030">
          <a:extLst>
            <a:ext uri="{FF2B5EF4-FFF2-40B4-BE49-F238E27FC236}">
              <a16:creationId xmlns:a16="http://schemas.microsoft.com/office/drawing/2014/main" id="{00000000-0008-0000-0300-0000258E12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216038" name="Chart 1046">
          <a:extLst>
            <a:ext uri="{FF2B5EF4-FFF2-40B4-BE49-F238E27FC236}">
              <a16:creationId xmlns:a16="http://schemas.microsoft.com/office/drawing/2014/main" id="{00000000-0008-0000-0300-0000268E1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9525</xdr:colOff>
      <xdr:row>4</xdr:row>
      <xdr:rowOff>0</xdr:rowOff>
    </xdr:from>
    <xdr:to>
      <xdr:col>22</xdr:col>
      <xdr:colOff>0</xdr:colOff>
      <xdr:row>28</xdr:row>
      <xdr:rowOff>152400</xdr:rowOff>
    </xdr:to>
    <xdr:graphicFrame macro="">
      <xdr:nvGraphicFramePr>
        <xdr:cNvPr id="1216039" name="Chart 1048">
          <a:extLst>
            <a:ext uri="{FF2B5EF4-FFF2-40B4-BE49-F238E27FC236}">
              <a16:creationId xmlns:a16="http://schemas.microsoft.com/office/drawing/2014/main" id="{00000000-0008-0000-0300-0000278E1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200025</xdr:colOff>
      <xdr:row>27</xdr:row>
      <xdr:rowOff>57150</xdr:rowOff>
    </xdr:from>
    <xdr:to>
      <xdr:col>21</xdr:col>
      <xdr:colOff>28575</xdr:colOff>
      <xdr:row>28</xdr:row>
      <xdr:rowOff>123825</xdr:rowOff>
    </xdr:to>
    <xdr:sp macro="" textlink="">
      <xdr:nvSpPr>
        <xdr:cNvPr id="353327" name="Text Box 1071">
          <a:extLst>
            <a:ext uri="{FF2B5EF4-FFF2-40B4-BE49-F238E27FC236}">
              <a16:creationId xmlns:a16="http://schemas.microsoft.com/office/drawing/2014/main" id="{00000000-0008-0000-0300-00002F640500}"/>
            </a:ext>
          </a:extLst>
        </xdr:cNvPr>
        <xdr:cNvSpPr txBox="1">
          <a:spLocks noChangeArrowheads="1"/>
        </xdr:cNvSpPr>
      </xdr:nvSpPr>
      <xdr:spPr bwMode="auto">
        <a:xfrm>
          <a:off x="4914900" y="4686300"/>
          <a:ext cx="17145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※</a:t>
          </a:r>
          <a:r>
            <a:rPr lang="ja-JP" altLang="en-US" sz="8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グラフ内の値は５年度</a:t>
          </a:r>
        </a:p>
      </xdr:txBody>
    </xdr:sp>
    <xdr:clientData/>
  </xdr:twoCellAnchor>
  <xdr:twoCellAnchor editAs="absolute">
    <xdr:from>
      <xdr:col>1</xdr:col>
      <xdr:colOff>0</xdr:colOff>
      <xdr:row>32</xdr:row>
      <xdr:rowOff>152400</xdr:rowOff>
    </xdr:from>
    <xdr:to>
      <xdr:col>22</xdr:col>
      <xdr:colOff>0</xdr:colOff>
      <xdr:row>57</xdr:row>
      <xdr:rowOff>152400</xdr:rowOff>
    </xdr:to>
    <xdr:graphicFrame macro="">
      <xdr:nvGraphicFramePr>
        <xdr:cNvPr id="1216041" name="Chart 1076">
          <a:extLst>
            <a:ext uri="{FF2B5EF4-FFF2-40B4-BE49-F238E27FC236}">
              <a16:creationId xmlns:a16="http://schemas.microsoft.com/office/drawing/2014/main" id="{00000000-0008-0000-0300-0000298E1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0</xdr:colOff>
      <xdr:row>65</xdr:row>
      <xdr:rowOff>9525</xdr:rowOff>
    </xdr:from>
    <xdr:to>
      <xdr:col>22</xdr:col>
      <xdr:colOff>0</xdr:colOff>
      <xdr:row>90</xdr:row>
      <xdr:rowOff>9525</xdr:rowOff>
    </xdr:to>
    <xdr:graphicFrame macro="">
      <xdr:nvGraphicFramePr>
        <xdr:cNvPr id="1216042" name="Chart 1077">
          <a:extLst>
            <a:ext uri="{FF2B5EF4-FFF2-40B4-BE49-F238E27FC236}">
              <a16:creationId xmlns:a16="http://schemas.microsoft.com/office/drawing/2014/main" id="{00000000-0008-0000-0300-00002A8E1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1</xdr:col>
      <xdr:colOff>9525</xdr:colOff>
      <xdr:row>94</xdr:row>
      <xdr:rowOff>9525</xdr:rowOff>
    </xdr:from>
    <xdr:to>
      <xdr:col>22</xdr:col>
      <xdr:colOff>28575</xdr:colOff>
      <xdr:row>118</xdr:row>
      <xdr:rowOff>161925</xdr:rowOff>
    </xdr:to>
    <xdr:graphicFrame macro="">
      <xdr:nvGraphicFramePr>
        <xdr:cNvPr id="1216043" name="Chart 1078">
          <a:extLst>
            <a:ext uri="{FF2B5EF4-FFF2-40B4-BE49-F238E27FC236}">
              <a16:creationId xmlns:a16="http://schemas.microsoft.com/office/drawing/2014/main" id="{00000000-0008-0000-0300-00002B8E1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228600</xdr:colOff>
      <xdr:row>56</xdr:row>
      <xdr:rowOff>38100</xdr:rowOff>
    </xdr:from>
    <xdr:to>
      <xdr:col>21</xdr:col>
      <xdr:colOff>57150</xdr:colOff>
      <xdr:row>57</xdr:row>
      <xdr:rowOff>104775</xdr:rowOff>
    </xdr:to>
    <xdr:sp macro="" textlink="">
      <xdr:nvSpPr>
        <xdr:cNvPr id="353335" name="Text Box 1079">
          <a:extLst>
            <a:ext uri="{FF2B5EF4-FFF2-40B4-BE49-F238E27FC236}">
              <a16:creationId xmlns:a16="http://schemas.microsoft.com/office/drawing/2014/main" id="{00000000-0008-0000-0300-000037640500}"/>
            </a:ext>
          </a:extLst>
        </xdr:cNvPr>
        <xdr:cNvSpPr txBox="1">
          <a:spLocks noChangeArrowheads="1"/>
        </xdr:cNvSpPr>
      </xdr:nvSpPr>
      <xdr:spPr bwMode="auto">
        <a:xfrm>
          <a:off x="4943475" y="9639300"/>
          <a:ext cx="17145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※</a:t>
          </a:r>
          <a:r>
            <a:rPr lang="ja-JP" altLang="en-US" sz="8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グラフ内の値は５年度</a:t>
          </a:r>
        </a:p>
      </xdr:txBody>
    </xdr:sp>
    <xdr:clientData/>
  </xdr:twoCellAnchor>
  <xdr:twoCellAnchor>
    <xdr:from>
      <xdr:col>15</xdr:col>
      <xdr:colOff>247650</xdr:colOff>
      <xdr:row>88</xdr:row>
      <xdr:rowOff>85725</xdr:rowOff>
    </xdr:from>
    <xdr:to>
      <xdr:col>21</xdr:col>
      <xdr:colOff>76200</xdr:colOff>
      <xdr:row>89</xdr:row>
      <xdr:rowOff>152400</xdr:rowOff>
    </xdr:to>
    <xdr:sp macro="" textlink="">
      <xdr:nvSpPr>
        <xdr:cNvPr id="353336" name="Text Box 1080">
          <a:extLst>
            <a:ext uri="{FF2B5EF4-FFF2-40B4-BE49-F238E27FC236}">
              <a16:creationId xmlns:a16="http://schemas.microsoft.com/office/drawing/2014/main" id="{00000000-0008-0000-0300-000038640500}"/>
            </a:ext>
          </a:extLst>
        </xdr:cNvPr>
        <xdr:cNvSpPr txBox="1">
          <a:spLocks noChangeArrowheads="1"/>
        </xdr:cNvSpPr>
      </xdr:nvSpPr>
      <xdr:spPr bwMode="auto">
        <a:xfrm>
          <a:off x="4962525" y="15173325"/>
          <a:ext cx="17145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※</a:t>
          </a:r>
          <a:r>
            <a:rPr lang="ja-JP" altLang="en-US" sz="8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グラフ内の値は５年度</a:t>
          </a:r>
        </a:p>
      </xdr:txBody>
    </xdr:sp>
    <xdr:clientData/>
  </xdr:twoCellAnchor>
  <xdr:twoCellAnchor>
    <xdr:from>
      <xdr:col>15</xdr:col>
      <xdr:colOff>228600</xdr:colOff>
      <xdr:row>117</xdr:row>
      <xdr:rowOff>57150</xdr:rowOff>
    </xdr:from>
    <xdr:to>
      <xdr:col>21</xdr:col>
      <xdr:colOff>57150</xdr:colOff>
      <xdr:row>118</xdr:row>
      <xdr:rowOff>123825</xdr:rowOff>
    </xdr:to>
    <xdr:sp macro="" textlink="">
      <xdr:nvSpPr>
        <xdr:cNvPr id="353337" name="Text Box 1081">
          <a:extLst>
            <a:ext uri="{FF2B5EF4-FFF2-40B4-BE49-F238E27FC236}">
              <a16:creationId xmlns:a16="http://schemas.microsoft.com/office/drawing/2014/main" id="{00000000-0008-0000-0300-000039640500}"/>
            </a:ext>
          </a:extLst>
        </xdr:cNvPr>
        <xdr:cNvSpPr txBox="1">
          <a:spLocks noChangeArrowheads="1"/>
        </xdr:cNvSpPr>
      </xdr:nvSpPr>
      <xdr:spPr bwMode="auto">
        <a:xfrm>
          <a:off x="4943475" y="20116800"/>
          <a:ext cx="17145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※</a:t>
          </a:r>
          <a:r>
            <a:rPr lang="ja-JP" altLang="en-US" sz="8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グラフ内の値は５年度</a:t>
          </a: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0.73211</cdr:x>
      <cdr:y>0.24505</cdr:y>
    </cdr:from>
    <cdr:to>
      <cdr:x>0.81694</cdr:x>
      <cdr:y>0.38144</cdr:y>
    </cdr:to>
    <cdr:sp macro="" textlink="">
      <cdr:nvSpPr>
        <cdr:cNvPr id="355329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0121" y="182902"/>
          <a:ext cx="62222" cy="10003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療養の給付確定件数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0.74538</cdr:x>
      <cdr:y>0.25245</cdr:y>
    </cdr:from>
    <cdr:to>
      <cdr:x>0.81716</cdr:x>
      <cdr:y>0.39297</cdr:y>
    </cdr:to>
    <cdr:sp macro="" textlink="">
      <cdr:nvSpPr>
        <cdr:cNvPr id="3604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9853" y="188327"/>
          <a:ext cx="52649" cy="10306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9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療養の給付確定件数</a:t>
          </a:r>
          <a:endParaRPr lang="ja-JP" altLang="en-US" sz="1100" b="1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1100" b="1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63"/>
  <sheetViews>
    <sheetView showGridLines="0" topLeftCell="A16" zoomScale="85" zoomScaleNormal="85" workbookViewId="0">
      <selection activeCell="E45" sqref="E45:P45"/>
    </sheetView>
  </sheetViews>
  <sheetFormatPr defaultRowHeight="11.25" x14ac:dyDescent="0.15"/>
  <cols>
    <col min="1" max="1" width="2.875" style="12" customWidth="1"/>
    <col min="2" max="2" width="5.375" style="12" customWidth="1"/>
    <col min="3" max="3" width="6.375" style="12" customWidth="1"/>
    <col min="4" max="4" width="7.625" style="6" customWidth="1"/>
    <col min="5" max="17" width="11.875" style="12" customWidth="1"/>
    <col min="18" max="28" width="9.625" style="12" customWidth="1"/>
    <col min="29" max="29" width="3.75" style="12" customWidth="1"/>
    <col min="30" max="30" width="9.75" style="12" bestFit="1" customWidth="1"/>
    <col min="31" max="31" width="3.75" style="12" customWidth="1"/>
    <col min="32" max="16384" width="9" style="12"/>
  </cols>
  <sheetData>
    <row r="1" spans="1:18" x14ac:dyDescent="0.15">
      <c r="A1" s="12" t="s">
        <v>26</v>
      </c>
      <c r="G1" s="12" t="s">
        <v>22</v>
      </c>
      <c r="J1" s="17"/>
      <c r="K1" s="17"/>
      <c r="L1" s="17"/>
      <c r="M1" s="17"/>
      <c r="Q1" s="18" t="s">
        <v>0</v>
      </c>
    </row>
    <row r="2" spans="1:18" ht="13.5" customHeight="1" x14ac:dyDescent="0.15">
      <c r="A2" s="36"/>
      <c r="B2" s="37"/>
      <c r="C2" s="3" t="s">
        <v>2</v>
      </c>
      <c r="D2" s="3" t="s">
        <v>27</v>
      </c>
      <c r="E2" s="22" t="s">
        <v>23</v>
      </c>
      <c r="F2" s="22" t="s">
        <v>8</v>
      </c>
      <c r="G2" s="22" t="s">
        <v>9</v>
      </c>
      <c r="H2" s="22" t="s">
        <v>10</v>
      </c>
      <c r="I2" s="22" t="s">
        <v>11</v>
      </c>
      <c r="J2" s="22" t="s">
        <v>12</v>
      </c>
      <c r="K2" s="22" t="s">
        <v>13</v>
      </c>
      <c r="L2" s="22" t="s">
        <v>14</v>
      </c>
      <c r="M2" s="22" t="s">
        <v>15</v>
      </c>
      <c r="N2" s="22" t="s">
        <v>16</v>
      </c>
      <c r="O2" s="22" t="s">
        <v>17</v>
      </c>
      <c r="P2" s="22" t="s">
        <v>28</v>
      </c>
      <c r="Q2" s="3" t="s">
        <v>1</v>
      </c>
    </row>
    <row r="3" spans="1:18" ht="13.5" customHeight="1" x14ac:dyDescent="0.15">
      <c r="A3" s="44" t="s">
        <v>1</v>
      </c>
      <c r="B3" s="45"/>
      <c r="C3" s="33" t="s">
        <v>36</v>
      </c>
      <c r="D3" s="21" t="s">
        <v>20</v>
      </c>
      <c r="E3" s="23">
        <v>1311818</v>
      </c>
      <c r="F3" s="23">
        <v>1253861</v>
      </c>
      <c r="G3" s="23">
        <v>1248902</v>
      </c>
      <c r="H3" s="23">
        <v>1278716</v>
      </c>
      <c r="I3" s="23">
        <v>1267327</v>
      </c>
      <c r="J3" s="23">
        <v>1243669</v>
      </c>
      <c r="K3" s="23">
        <v>1260474</v>
      </c>
      <c r="L3" s="23">
        <v>1292832</v>
      </c>
      <c r="M3" s="23">
        <v>1257718</v>
      </c>
      <c r="N3" s="23">
        <v>1306887</v>
      </c>
      <c r="O3" s="23">
        <v>1247577</v>
      </c>
      <c r="P3" s="23">
        <v>1239832</v>
      </c>
      <c r="Q3" s="32">
        <f>SUM(Q17,Q31,Q45)</f>
        <v>15209613</v>
      </c>
    </row>
    <row r="4" spans="1:18" ht="13.5" customHeight="1" x14ac:dyDescent="0.15">
      <c r="A4" s="46"/>
      <c r="B4" s="47"/>
      <c r="C4" s="35"/>
      <c r="D4" s="8" t="s">
        <v>6</v>
      </c>
      <c r="E4" s="24">
        <f>E3/P6</f>
        <v>1.0941134866527993</v>
      </c>
      <c r="F4" s="24">
        <f>F3/E3</f>
        <v>0.95581932859588759</v>
      </c>
      <c r="G4" s="24">
        <f t="shared" ref="G4:P4" si="0">G3/F3</f>
        <v>0.99604501615410324</v>
      </c>
      <c r="H4" s="24">
        <f t="shared" si="0"/>
        <v>1.0238721693135251</v>
      </c>
      <c r="I4" s="24">
        <f t="shared" si="0"/>
        <v>0.99109340932623036</v>
      </c>
      <c r="J4" s="24">
        <f t="shared" si="0"/>
        <v>0.98133236331270457</v>
      </c>
      <c r="K4" s="24">
        <f t="shared" si="0"/>
        <v>1.0135124377949438</v>
      </c>
      <c r="L4" s="24">
        <f t="shared" si="0"/>
        <v>1.0256712950842302</v>
      </c>
      <c r="M4" s="24">
        <f t="shared" si="0"/>
        <v>0.97283947179525254</v>
      </c>
      <c r="N4" s="24">
        <f t="shared" si="0"/>
        <v>1.0390938191232058</v>
      </c>
      <c r="O4" s="24">
        <f t="shared" si="0"/>
        <v>0.95461734641174023</v>
      </c>
      <c r="P4" s="24">
        <f t="shared" si="0"/>
        <v>0.99379196634756817</v>
      </c>
      <c r="Q4" s="2" t="s">
        <v>18</v>
      </c>
      <c r="R4" s="11"/>
    </row>
    <row r="5" spans="1:18" s="13" customFormat="1" ht="13.5" customHeight="1" x14ac:dyDescent="0.15">
      <c r="A5" s="46"/>
      <c r="B5" s="47"/>
      <c r="C5" s="34"/>
      <c r="D5" s="9" t="s">
        <v>7</v>
      </c>
      <c r="E5" s="25">
        <f t="shared" ref="E5:Q5" si="1">E3/E6</f>
        <v>1.0262617064437367</v>
      </c>
      <c r="F5" s="25">
        <f t="shared" si="1"/>
        <v>0.99365622023257616</v>
      </c>
      <c r="G5" s="25">
        <f t="shared" si="1"/>
        <v>1.0248494198355518</v>
      </c>
      <c r="H5" s="25">
        <f t="shared" si="1"/>
        <v>1.0137051024711676</v>
      </c>
      <c r="I5" s="25">
        <f t="shared" si="1"/>
        <v>1.0104422633807197</v>
      </c>
      <c r="J5" s="25">
        <f t="shared" si="1"/>
        <v>0.99531341909925775</v>
      </c>
      <c r="K5" s="25">
        <f t="shared" si="1"/>
        <v>1.0063793230093159</v>
      </c>
      <c r="L5" s="25">
        <f t="shared" si="1"/>
        <v>1.0342217489978425</v>
      </c>
      <c r="M5" s="25">
        <f>M3/M6</f>
        <v>1.0036460149591151</v>
      </c>
      <c r="N5" s="25">
        <f t="shared" si="1"/>
        <v>1.0206028090479928</v>
      </c>
      <c r="O5" s="25">
        <f t="shared" si="1"/>
        <v>1.0322249424761445</v>
      </c>
      <c r="P5" s="25">
        <f t="shared" si="1"/>
        <v>1.0340740197067837</v>
      </c>
      <c r="Q5" s="4">
        <f t="shared" si="1"/>
        <v>1.0161612499863037</v>
      </c>
      <c r="R5" s="11"/>
    </row>
    <row r="6" spans="1:18" ht="13.5" customHeight="1" x14ac:dyDescent="0.15">
      <c r="A6" s="46"/>
      <c r="B6" s="47"/>
      <c r="C6" s="33" t="s">
        <v>34</v>
      </c>
      <c r="D6" s="14" t="s">
        <v>20</v>
      </c>
      <c r="E6" s="23">
        <v>1278249</v>
      </c>
      <c r="F6" s="23">
        <v>1261866</v>
      </c>
      <c r="G6" s="23">
        <v>1218620</v>
      </c>
      <c r="H6" s="23">
        <v>1261428</v>
      </c>
      <c r="I6" s="23">
        <v>1254230</v>
      </c>
      <c r="J6" s="23">
        <v>1249525</v>
      </c>
      <c r="K6" s="23">
        <v>1252484</v>
      </c>
      <c r="L6" s="23">
        <v>1250053</v>
      </c>
      <c r="M6" s="23">
        <v>1253149</v>
      </c>
      <c r="N6" s="23">
        <v>1280505</v>
      </c>
      <c r="O6" s="23">
        <v>1208629</v>
      </c>
      <c r="P6" s="23">
        <v>1198978</v>
      </c>
      <c r="Q6" s="32">
        <f>SUM(Q20,Q34,Q48)</f>
        <v>14967716</v>
      </c>
      <c r="R6" s="11"/>
    </row>
    <row r="7" spans="1:18" ht="13.5" customHeight="1" x14ac:dyDescent="0.15">
      <c r="A7" s="46"/>
      <c r="B7" s="47"/>
      <c r="C7" s="35"/>
      <c r="D7" s="8" t="s">
        <v>6</v>
      </c>
      <c r="E7" s="24">
        <f>E6/P9</f>
        <v>1.0995359279505563</v>
      </c>
      <c r="F7" s="24">
        <f t="shared" ref="F7:P7" si="2">F6/E6</f>
        <v>0.98718324833424476</v>
      </c>
      <c r="G7" s="24">
        <f t="shared" si="2"/>
        <v>0.96572853218963028</v>
      </c>
      <c r="H7" s="24">
        <f t="shared" si="2"/>
        <v>1.0351282598348952</v>
      </c>
      <c r="I7" s="24">
        <f t="shared" si="2"/>
        <v>0.99429376864949881</v>
      </c>
      <c r="J7" s="24">
        <f t="shared" si="2"/>
        <v>0.99624869441808916</v>
      </c>
      <c r="K7" s="24">
        <f t="shared" si="2"/>
        <v>1.0023680998779536</v>
      </c>
      <c r="L7" s="24">
        <f t="shared" si="2"/>
        <v>0.9980590570418465</v>
      </c>
      <c r="M7" s="24">
        <f t="shared" si="2"/>
        <v>1.0024766949881325</v>
      </c>
      <c r="N7" s="24">
        <f t="shared" si="2"/>
        <v>1.0218298063518385</v>
      </c>
      <c r="O7" s="24">
        <f t="shared" si="2"/>
        <v>0.94386902042553522</v>
      </c>
      <c r="P7" s="24">
        <f t="shared" si="2"/>
        <v>0.99201491938386388</v>
      </c>
      <c r="Q7" s="5" t="s">
        <v>18</v>
      </c>
      <c r="R7" s="11"/>
    </row>
    <row r="8" spans="1:18" s="13" customFormat="1" ht="13.5" customHeight="1" x14ac:dyDescent="0.15">
      <c r="A8" s="46"/>
      <c r="B8" s="47"/>
      <c r="C8" s="34"/>
      <c r="D8" s="9" t="s">
        <v>7</v>
      </c>
      <c r="E8" s="25">
        <f t="shared" ref="E8:Q8" si="3">E6/E9</f>
        <v>1.0024719687992365</v>
      </c>
      <c r="F8" s="25">
        <f t="shared" si="3"/>
        <v>1.0105130139388727</v>
      </c>
      <c r="G8" s="25">
        <f t="shared" si="3"/>
        <v>1.0312762871277912</v>
      </c>
      <c r="H8" s="25">
        <f t="shared" si="3"/>
        <v>1.0138336108842838</v>
      </c>
      <c r="I8" s="25">
        <f t="shared" si="3"/>
        <v>1.0167398952641904</v>
      </c>
      <c r="J8" s="25">
        <f t="shared" si="3"/>
        <v>1.0409958369330767</v>
      </c>
      <c r="K8" s="25">
        <f t="shared" si="3"/>
        <v>1.0365361952304657</v>
      </c>
      <c r="L8" s="25">
        <f t="shared" si="3"/>
        <v>1.0013385325965931</v>
      </c>
      <c r="M8" s="25">
        <f>M6/M9</f>
        <v>1.0031556019138541</v>
      </c>
      <c r="N8" s="25">
        <f t="shared" si="3"/>
        <v>1.0061326314135304</v>
      </c>
      <c r="O8" s="25">
        <f t="shared" si="3"/>
        <v>1.0159619716889143</v>
      </c>
      <c r="P8" s="25">
        <f t="shared" si="3"/>
        <v>1.03134787339736</v>
      </c>
      <c r="Q8" s="4">
        <f t="shared" si="3"/>
        <v>1.0172148254670081</v>
      </c>
      <c r="R8" s="11"/>
    </row>
    <row r="9" spans="1:18" ht="13.5" customHeight="1" x14ac:dyDescent="0.15">
      <c r="A9" s="46"/>
      <c r="B9" s="47"/>
      <c r="C9" s="33" t="s">
        <v>33</v>
      </c>
      <c r="D9" s="14" t="s">
        <v>20</v>
      </c>
      <c r="E9" s="23">
        <v>1275097</v>
      </c>
      <c r="F9" s="23">
        <v>1248738</v>
      </c>
      <c r="G9" s="23">
        <v>1181662</v>
      </c>
      <c r="H9" s="23">
        <v>1244216</v>
      </c>
      <c r="I9" s="23">
        <v>1233580</v>
      </c>
      <c r="J9" s="23">
        <v>1200317</v>
      </c>
      <c r="K9" s="23">
        <v>1208336</v>
      </c>
      <c r="L9" s="23">
        <v>1248382</v>
      </c>
      <c r="M9" s="23">
        <v>1249207</v>
      </c>
      <c r="N9" s="23">
        <v>1272700</v>
      </c>
      <c r="O9" s="23">
        <v>1189640</v>
      </c>
      <c r="P9" s="23">
        <v>1162535</v>
      </c>
      <c r="Q9" s="32">
        <f>SUM(Q23,Q37,Q51)</f>
        <v>14714410</v>
      </c>
      <c r="R9" s="11"/>
    </row>
    <row r="10" spans="1:18" ht="13.5" customHeight="1" x14ac:dyDescent="0.15">
      <c r="A10" s="46"/>
      <c r="B10" s="47"/>
      <c r="C10" s="35"/>
      <c r="D10" s="8" t="s">
        <v>6</v>
      </c>
      <c r="E10" s="24">
        <f>E9/P12</f>
        <v>1.1043998541436961</v>
      </c>
      <c r="F10" s="24">
        <f t="shared" ref="F10:P10" si="4">F9/E9</f>
        <v>0.97932784721476096</v>
      </c>
      <c r="G10" s="24">
        <f t="shared" si="4"/>
        <v>0.94628496930501038</v>
      </c>
      <c r="H10" s="24">
        <f t="shared" si="4"/>
        <v>1.0529373035605782</v>
      </c>
      <c r="I10" s="24">
        <f t="shared" si="4"/>
        <v>0.99145164505198458</v>
      </c>
      <c r="J10" s="24">
        <f t="shared" si="4"/>
        <v>0.97303539292141572</v>
      </c>
      <c r="K10" s="24">
        <f t="shared" si="4"/>
        <v>1.0066807351724587</v>
      </c>
      <c r="L10" s="24">
        <f t="shared" si="4"/>
        <v>1.0331414441016407</v>
      </c>
      <c r="M10" s="24">
        <f t="shared" si="4"/>
        <v>1.0006608554112444</v>
      </c>
      <c r="N10" s="24">
        <f t="shared" si="4"/>
        <v>1.018806330736219</v>
      </c>
      <c r="O10" s="24">
        <f t="shared" si="4"/>
        <v>0.93473717293942016</v>
      </c>
      <c r="P10" s="24">
        <f t="shared" si="4"/>
        <v>0.97721579637537404</v>
      </c>
      <c r="Q10" s="5" t="s">
        <v>18</v>
      </c>
      <c r="R10" s="11"/>
    </row>
    <row r="11" spans="1:18" s="13" customFormat="1" ht="13.5" customHeight="1" x14ac:dyDescent="0.15">
      <c r="A11" s="46"/>
      <c r="B11" s="47"/>
      <c r="C11" s="34"/>
      <c r="D11" s="9" t="s">
        <v>7</v>
      </c>
      <c r="E11" s="25">
        <f t="shared" ref="E11:Q11" si="5">E9/E12</f>
        <v>1.0415867837185004</v>
      </c>
      <c r="F11" s="25">
        <f t="shared" si="5"/>
        <v>1.0850599601858457</v>
      </c>
      <c r="G11" s="25">
        <f t="shared" si="5"/>
        <v>1.105701418266509</v>
      </c>
      <c r="H11" s="25">
        <f t="shared" si="5"/>
        <v>1.0391726815187996</v>
      </c>
      <c r="I11" s="25">
        <f t="shared" si="5"/>
        <v>1.0157954805590919</v>
      </c>
      <c r="J11" s="25">
        <f t="shared" si="5"/>
        <v>1.0241123291037288</v>
      </c>
      <c r="K11" s="25">
        <f t="shared" si="5"/>
        <v>1.0078032994712172</v>
      </c>
      <c r="L11" s="25">
        <f t="shared" si="5"/>
        <v>0.99106882009983865</v>
      </c>
      <c r="M11" s="25">
        <f t="shared" si="5"/>
        <v>1.0475565536488172</v>
      </c>
      <c r="N11" s="25">
        <f t="shared" si="5"/>
        <v>1.0208403183398331</v>
      </c>
      <c r="O11" s="25">
        <f t="shared" si="5"/>
        <v>1.0400687527375636</v>
      </c>
      <c r="P11" s="25">
        <f t="shared" si="5"/>
        <v>1.0069065211799118</v>
      </c>
      <c r="Q11" s="4">
        <f t="shared" si="5"/>
        <v>1.0344996803573643</v>
      </c>
      <c r="R11" s="11"/>
    </row>
    <row r="12" spans="1:18" ht="13.5" customHeight="1" x14ac:dyDescent="0.15">
      <c r="A12" s="46"/>
      <c r="B12" s="47"/>
      <c r="C12" s="33" t="s">
        <v>32</v>
      </c>
      <c r="D12" s="10" t="s">
        <v>20</v>
      </c>
      <c r="E12" s="23">
        <v>1224187</v>
      </c>
      <c r="F12" s="23">
        <v>1150847</v>
      </c>
      <c r="G12" s="23">
        <v>1068699</v>
      </c>
      <c r="H12" s="23">
        <v>1197314</v>
      </c>
      <c r="I12" s="23">
        <v>1214398</v>
      </c>
      <c r="J12" s="23">
        <v>1172056</v>
      </c>
      <c r="K12" s="23">
        <v>1198980</v>
      </c>
      <c r="L12" s="23">
        <v>1259632</v>
      </c>
      <c r="M12" s="23">
        <v>1192496</v>
      </c>
      <c r="N12" s="23">
        <v>1246718</v>
      </c>
      <c r="O12" s="23">
        <v>1143809</v>
      </c>
      <c r="P12" s="23">
        <v>1154561</v>
      </c>
      <c r="Q12" s="32">
        <f>SUM(Q26,Q40,Q54)</f>
        <v>14223697</v>
      </c>
      <c r="R12" s="11"/>
    </row>
    <row r="13" spans="1:18" ht="13.5" customHeight="1" x14ac:dyDescent="0.15">
      <c r="A13" s="46"/>
      <c r="B13" s="47"/>
      <c r="C13" s="35"/>
      <c r="D13" s="8" t="s">
        <v>6</v>
      </c>
      <c r="E13" s="24">
        <f>E12/P15</f>
        <v>1.0034064708191841</v>
      </c>
      <c r="F13" s="24">
        <f t="shared" ref="F13:P13" si="6">F12/E12</f>
        <v>0.9400908521328849</v>
      </c>
      <c r="G13" s="24">
        <f t="shared" si="6"/>
        <v>0.92861952978979834</v>
      </c>
      <c r="H13" s="24">
        <f t="shared" si="6"/>
        <v>1.1203472633547893</v>
      </c>
      <c r="I13" s="24">
        <f t="shared" si="6"/>
        <v>1.0142686045598732</v>
      </c>
      <c r="J13" s="24">
        <f t="shared" si="6"/>
        <v>0.96513334178745358</v>
      </c>
      <c r="K13" s="24">
        <f t="shared" si="6"/>
        <v>1.0229715986266867</v>
      </c>
      <c r="L13" s="24">
        <f t="shared" si="6"/>
        <v>1.0505863317152913</v>
      </c>
      <c r="M13" s="24">
        <f t="shared" si="6"/>
        <v>0.94670189388646842</v>
      </c>
      <c r="N13" s="24">
        <f t="shared" si="6"/>
        <v>1.0454693349076223</v>
      </c>
      <c r="O13" s="24">
        <f t="shared" si="6"/>
        <v>0.91745607266438767</v>
      </c>
      <c r="P13" s="24">
        <f t="shared" si="6"/>
        <v>1.0094001708327176</v>
      </c>
      <c r="Q13" s="5" t="s">
        <v>18</v>
      </c>
      <c r="R13" s="11"/>
    </row>
    <row r="14" spans="1:18" s="13" customFormat="1" ht="13.5" customHeight="1" x14ac:dyDescent="0.15">
      <c r="A14" s="46"/>
      <c r="B14" s="47"/>
      <c r="C14" s="34"/>
      <c r="D14" s="9" t="s">
        <v>7</v>
      </c>
      <c r="E14" s="25">
        <f t="shared" ref="E14:Q14" si="7">E12/E15</f>
        <v>0.94686383795632412</v>
      </c>
      <c r="F14" s="25">
        <f t="shared" si="7"/>
        <v>0.89568999869247679</v>
      </c>
      <c r="G14" s="25">
        <f t="shared" si="7"/>
        <v>0.8605112183809942</v>
      </c>
      <c r="H14" s="25">
        <f t="shared" si="7"/>
        <v>0.96006395540441614</v>
      </c>
      <c r="I14" s="25">
        <f t="shared" si="7"/>
        <v>0.93958527887794274</v>
      </c>
      <c r="J14" s="25">
        <f t="shared" si="7"/>
        <v>0.95382704816840591</v>
      </c>
      <c r="K14" s="25">
        <f t="shared" si="7"/>
        <v>0.97329601355980633</v>
      </c>
      <c r="L14" s="25">
        <f t="shared" si="7"/>
        <v>0.99633069175833344</v>
      </c>
      <c r="M14" s="25">
        <f t="shared" si="7"/>
        <v>0.9474284679176207</v>
      </c>
      <c r="N14" s="25">
        <f t="shared" si="7"/>
        <v>0.97052124186313726</v>
      </c>
      <c r="O14" s="25">
        <f t="shared" si="7"/>
        <v>0.93202041009227243</v>
      </c>
      <c r="P14" s="25">
        <f t="shared" si="7"/>
        <v>0.94633742913089913</v>
      </c>
      <c r="Q14" s="4">
        <f t="shared" si="7"/>
        <v>0.94354421969340263</v>
      </c>
      <c r="R14" s="11"/>
    </row>
    <row r="15" spans="1:18" ht="13.5" customHeight="1" x14ac:dyDescent="0.15">
      <c r="A15" s="46"/>
      <c r="B15" s="47"/>
      <c r="C15" s="33" t="s">
        <v>35</v>
      </c>
      <c r="D15" s="10" t="s">
        <v>20</v>
      </c>
      <c r="E15" s="23">
        <v>1292886</v>
      </c>
      <c r="F15" s="23">
        <v>1284872</v>
      </c>
      <c r="G15" s="26">
        <v>1241935</v>
      </c>
      <c r="H15" s="23">
        <v>1247119</v>
      </c>
      <c r="I15" s="23">
        <v>1292483</v>
      </c>
      <c r="J15" s="23">
        <v>1228793</v>
      </c>
      <c r="K15" s="23">
        <v>1231876</v>
      </c>
      <c r="L15" s="23">
        <v>1264271</v>
      </c>
      <c r="M15" s="23">
        <v>1258666</v>
      </c>
      <c r="N15" s="23">
        <v>1284586</v>
      </c>
      <c r="O15" s="23">
        <v>1227236</v>
      </c>
      <c r="P15" s="23">
        <v>1220031</v>
      </c>
      <c r="Q15" s="32">
        <f>SUM(Q29,Q43,Q57)</f>
        <v>15074754</v>
      </c>
      <c r="R15" s="11"/>
    </row>
    <row r="16" spans="1:18" ht="13.5" customHeight="1" x14ac:dyDescent="0.15">
      <c r="A16" s="48"/>
      <c r="B16" s="49"/>
      <c r="C16" s="34"/>
      <c r="D16" s="8" t="s">
        <v>6</v>
      </c>
      <c r="E16" s="27" t="s">
        <v>18</v>
      </c>
      <c r="F16" s="24">
        <f t="shared" ref="F16:P16" si="8">F15/E15</f>
        <v>0.99380146432090688</v>
      </c>
      <c r="G16" s="24">
        <f t="shared" si="8"/>
        <v>0.9665826634871022</v>
      </c>
      <c r="H16" s="24">
        <f t="shared" si="8"/>
        <v>1.0041741314964148</v>
      </c>
      <c r="I16" s="24">
        <f t="shared" si="8"/>
        <v>1.0363750371857057</v>
      </c>
      <c r="J16" s="24">
        <f t="shared" si="8"/>
        <v>0.95072275612135715</v>
      </c>
      <c r="K16" s="24">
        <f t="shared" si="8"/>
        <v>1.0025089661155295</v>
      </c>
      <c r="L16" s="24">
        <f t="shared" si="8"/>
        <v>1.0262972896622713</v>
      </c>
      <c r="M16" s="24">
        <f t="shared" si="8"/>
        <v>0.99556661506907929</v>
      </c>
      <c r="N16" s="24">
        <f t="shared" si="8"/>
        <v>1.0205932312464148</v>
      </c>
      <c r="O16" s="24">
        <f t="shared" si="8"/>
        <v>0.955355266210281</v>
      </c>
      <c r="P16" s="24">
        <f t="shared" si="8"/>
        <v>0.99412908356664897</v>
      </c>
      <c r="Q16" s="1" t="s">
        <v>18</v>
      </c>
      <c r="R16" s="11"/>
    </row>
    <row r="17" spans="1:19" ht="13.5" customHeight="1" x14ac:dyDescent="0.15">
      <c r="A17" s="41" t="s">
        <v>19</v>
      </c>
      <c r="B17" s="38" t="s">
        <v>3</v>
      </c>
      <c r="C17" s="33" t="s">
        <v>36</v>
      </c>
      <c r="D17" s="21" t="s">
        <v>20</v>
      </c>
      <c r="E17" s="28">
        <v>631477</v>
      </c>
      <c r="F17" s="28">
        <v>589749</v>
      </c>
      <c r="G17" s="28">
        <v>585721</v>
      </c>
      <c r="H17" s="28">
        <v>600777</v>
      </c>
      <c r="I17" s="28">
        <v>594364</v>
      </c>
      <c r="J17" s="28">
        <v>578157</v>
      </c>
      <c r="K17" s="28">
        <v>583992</v>
      </c>
      <c r="L17" s="28">
        <v>598389</v>
      </c>
      <c r="M17" s="28">
        <v>581853</v>
      </c>
      <c r="N17" s="28">
        <v>606166</v>
      </c>
      <c r="O17" s="28">
        <v>575551</v>
      </c>
      <c r="P17" s="28">
        <v>573313</v>
      </c>
      <c r="Q17" s="31">
        <f>SUM(E17:P17)</f>
        <v>7099509</v>
      </c>
    </row>
    <row r="18" spans="1:19" ht="13.5" customHeight="1" x14ac:dyDescent="0.15">
      <c r="A18" s="42"/>
      <c r="B18" s="39"/>
      <c r="C18" s="35"/>
      <c r="D18" s="8" t="s">
        <v>6</v>
      </c>
      <c r="E18" s="24">
        <f>E17/P20</f>
        <v>1.1090315159072348</v>
      </c>
      <c r="F18" s="24">
        <f t="shared" ref="F18:P18" si="9">F17/E17</f>
        <v>0.93392000025337418</v>
      </c>
      <c r="G18" s="24">
        <f t="shared" si="9"/>
        <v>0.99316997570152721</v>
      </c>
      <c r="H18" s="24">
        <f t="shared" si="9"/>
        <v>1.0257050711857694</v>
      </c>
      <c r="I18" s="24">
        <f t="shared" si="9"/>
        <v>0.98932549015691351</v>
      </c>
      <c r="J18" s="24">
        <f t="shared" si="9"/>
        <v>0.97273219777779274</v>
      </c>
      <c r="K18" s="24">
        <f t="shared" si="9"/>
        <v>1.0100924143442007</v>
      </c>
      <c r="L18" s="24">
        <f t="shared" si="9"/>
        <v>1.0246527349689722</v>
      </c>
      <c r="M18" s="24">
        <f t="shared" si="9"/>
        <v>0.97236580217885016</v>
      </c>
      <c r="N18" s="24">
        <f t="shared" si="9"/>
        <v>1.0417854681508902</v>
      </c>
      <c r="O18" s="24">
        <f t="shared" si="9"/>
        <v>0.94949403298766344</v>
      </c>
      <c r="P18" s="24">
        <f t="shared" si="9"/>
        <v>0.99611155223429371</v>
      </c>
      <c r="Q18" s="2" t="s">
        <v>18</v>
      </c>
      <c r="R18" s="11"/>
    </row>
    <row r="19" spans="1:19" s="13" customFormat="1" ht="13.5" customHeight="1" x14ac:dyDescent="0.15">
      <c r="A19" s="42"/>
      <c r="B19" s="39"/>
      <c r="C19" s="34"/>
      <c r="D19" s="9" t="s">
        <v>7</v>
      </c>
      <c r="E19" s="25">
        <f t="shared" ref="E19:Q19" si="10">E17/E20</f>
        <v>0.98943777831399304</v>
      </c>
      <c r="F19" s="25">
        <f t="shared" si="10"/>
        <v>0.94917804823876673</v>
      </c>
      <c r="G19" s="25">
        <f t="shared" si="10"/>
        <v>0.98357189876138529</v>
      </c>
      <c r="H19" s="25">
        <f t="shared" si="10"/>
        <v>0.97448212434854964</v>
      </c>
      <c r="I19" s="25">
        <f t="shared" si="10"/>
        <v>0.97237464212678937</v>
      </c>
      <c r="J19" s="25">
        <f t="shared" si="10"/>
        <v>0.95353677623864275</v>
      </c>
      <c r="K19" s="25">
        <f t="shared" si="10"/>
        <v>0.97449589170932926</v>
      </c>
      <c r="L19" s="25">
        <f t="shared" si="10"/>
        <v>0.99335317641473253</v>
      </c>
      <c r="M19" s="25">
        <f t="shared" si="10"/>
        <v>0.9685959135567771</v>
      </c>
      <c r="N19" s="25">
        <f t="shared" si="10"/>
        <v>0.98895157422120994</v>
      </c>
      <c r="O19" s="25">
        <f t="shared" si="10"/>
        <v>1.0007424485850007</v>
      </c>
      <c r="P19" s="25">
        <f t="shared" si="10"/>
        <v>1.0068809877150309</v>
      </c>
      <c r="Q19" s="4">
        <f t="shared" si="10"/>
        <v>0.97938040938173365</v>
      </c>
      <c r="R19" s="11"/>
    </row>
    <row r="20" spans="1:19" ht="13.5" customHeight="1" x14ac:dyDescent="0.15">
      <c r="A20" s="42"/>
      <c r="B20" s="39"/>
      <c r="C20" s="33" t="s">
        <v>34</v>
      </c>
      <c r="D20" s="10" t="s">
        <v>20</v>
      </c>
      <c r="E20" s="28">
        <v>638218</v>
      </c>
      <c r="F20" s="28">
        <v>621326</v>
      </c>
      <c r="G20" s="28">
        <v>595504</v>
      </c>
      <c r="H20" s="28">
        <v>616509</v>
      </c>
      <c r="I20" s="28">
        <v>611250</v>
      </c>
      <c r="J20" s="28">
        <v>606329</v>
      </c>
      <c r="K20" s="28">
        <v>599276</v>
      </c>
      <c r="L20" s="28">
        <v>602393</v>
      </c>
      <c r="M20" s="28">
        <v>600718</v>
      </c>
      <c r="N20" s="28">
        <v>612938</v>
      </c>
      <c r="O20" s="28">
        <v>575124</v>
      </c>
      <c r="P20" s="28">
        <v>569395</v>
      </c>
      <c r="Q20" s="31">
        <f>SUM(E20:P20)</f>
        <v>7248980</v>
      </c>
      <c r="R20" s="11"/>
    </row>
    <row r="21" spans="1:19" ht="13.5" customHeight="1" x14ac:dyDescent="0.15">
      <c r="A21" s="42"/>
      <c r="B21" s="39"/>
      <c r="C21" s="35"/>
      <c r="D21" s="8" t="s">
        <v>6</v>
      </c>
      <c r="E21" s="24">
        <f>E20/P23</f>
        <v>1.1133754806115541</v>
      </c>
      <c r="F21" s="24">
        <f t="shared" ref="F21:P21" si="11">F20/E20</f>
        <v>0.97353255470701239</v>
      </c>
      <c r="G21" s="24">
        <f t="shared" si="11"/>
        <v>0.95844049661530339</v>
      </c>
      <c r="H21" s="24">
        <f t="shared" si="11"/>
        <v>1.0352726430049168</v>
      </c>
      <c r="I21" s="24">
        <f t="shared" si="11"/>
        <v>0.99146971090446367</v>
      </c>
      <c r="J21" s="24">
        <f t="shared" si="11"/>
        <v>0.99194928425357876</v>
      </c>
      <c r="K21" s="24">
        <f t="shared" si="11"/>
        <v>0.9883677013634512</v>
      </c>
      <c r="L21" s="24">
        <f t="shared" si="11"/>
        <v>1.0052012762066227</v>
      </c>
      <c r="M21" s="24">
        <f t="shared" si="11"/>
        <v>0.99721942320046875</v>
      </c>
      <c r="N21" s="24">
        <f t="shared" si="11"/>
        <v>1.0203423236859892</v>
      </c>
      <c r="O21" s="24">
        <f t="shared" si="11"/>
        <v>0.93830697395168838</v>
      </c>
      <c r="P21" s="24">
        <f t="shared" si="11"/>
        <v>0.99003866992161693</v>
      </c>
      <c r="Q21" s="2" t="s">
        <v>18</v>
      </c>
      <c r="R21" s="11"/>
    </row>
    <row r="22" spans="1:19" s="13" customFormat="1" ht="13.5" customHeight="1" x14ac:dyDescent="0.15">
      <c r="A22" s="42"/>
      <c r="B22" s="39"/>
      <c r="C22" s="34"/>
      <c r="D22" s="9" t="s">
        <v>7</v>
      </c>
      <c r="E22" s="25">
        <f t="shared" ref="E22:Q22" si="12">E20/E23</f>
        <v>0.98567552081644128</v>
      </c>
      <c r="F22" s="25">
        <f t="shared" si="12"/>
        <v>0.99067247471204256</v>
      </c>
      <c r="G22" s="25">
        <f t="shared" si="12"/>
        <v>1.0104917354039649</v>
      </c>
      <c r="H22" s="25">
        <f t="shared" si="12"/>
        <v>0.98095557839733449</v>
      </c>
      <c r="I22" s="25">
        <f t="shared" si="12"/>
        <v>0.98600000967852774</v>
      </c>
      <c r="J22" s="25">
        <f t="shared" si="12"/>
        <v>1.0118907750949593</v>
      </c>
      <c r="K22" s="25">
        <f t="shared" si="12"/>
        <v>1.0038241654424758</v>
      </c>
      <c r="L22" s="25">
        <f t="shared" si="12"/>
        <v>0.96961390439920747</v>
      </c>
      <c r="M22" s="25">
        <f t="shared" si="12"/>
        <v>0.96528640364056495</v>
      </c>
      <c r="N22" s="25">
        <f t="shared" si="12"/>
        <v>0.97044974525096506</v>
      </c>
      <c r="O22" s="25">
        <f t="shared" si="12"/>
        <v>0.97834662747319479</v>
      </c>
      <c r="P22" s="25">
        <f t="shared" si="12"/>
        <v>0.99331330639815218</v>
      </c>
      <c r="Q22" s="4">
        <f t="shared" si="12"/>
        <v>0.98694476375276396</v>
      </c>
      <c r="R22" s="11"/>
      <c r="S22" s="13" t="s">
        <v>24</v>
      </c>
    </row>
    <row r="23" spans="1:19" ht="13.5" customHeight="1" x14ac:dyDescent="0.15">
      <c r="A23" s="42"/>
      <c r="B23" s="39"/>
      <c r="C23" s="33" t="s">
        <v>33</v>
      </c>
      <c r="D23" s="10" t="s">
        <v>20</v>
      </c>
      <c r="E23" s="28">
        <v>647493</v>
      </c>
      <c r="F23" s="28">
        <v>627176</v>
      </c>
      <c r="G23" s="28">
        <v>589321</v>
      </c>
      <c r="H23" s="28">
        <v>628478</v>
      </c>
      <c r="I23" s="28">
        <v>619929</v>
      </c>
      <c r="J23" s="28">
        <v>599204</v>
      </c>
      <c r="K23" s="28">
        <v>596993</v>
      </c>
      <c r="L23" s="28">
        <v>621271</v>
      </c>
      <c r="M23" s="28">
        <v>622321</v>
      </c>
      <c r="N23" s="28">
        <v>631602</v>
      </c>
      <c r="O23" s="28">
        <v>587853</v>
      </c>
      <c r="P23" s="28">
        <v>573228</v>
      </c>
      <c r="Q23" s="31">
        <f>SUM(E23:P23)</f>
        <v>7344869</v>
      </c>
      <c r="R23" s="11"/>
    </row>
    <row r="24" spans="1:19" ht="13.5" customHeight="1" x14ac:dyDescent="0.15">
      <c r="A24" s="42"/>
      <c r="B24" s="39"/>
      <c r="C24" s="35"/>
      <c r="D24" s="8" t="s">
        <v>6</v>
      </c>
      <c r="E24" s="24">
        <f>E23/P26</f>
        <v>1.1144707196546566</v>
      </c>
      <c r="F24" s="24">
        <f t="shared" ref="F24:P24" si="13">F23/E23</f>
        <v>0.96862205460136253</v>
      </c>
      <c r="G24" s="24">
        <f t="shared" si="13"/>
        <v>0.93964214191869588</v>
      </c>
      <c r="H24" s="24">
        <f t="shared" si="13"/>
        <v>1.0664442638222633</v>
      </c>
      <c r="I24" s="24">
        <f t="shared" si="13"/>
        <v>0.9863972963254084</v>
      </c>
      <c r="J24" s="24">
        <f t="shared" si="13"/>
        <v>0.9665687522280777</v>
      </c>
      <c r="K24" s="24">
        <f t="shared" si="13"/>
        <v>0.99631010473895365</v>
      </c>
      <c r="L24" s="24">
        <f t="shared" si="13"/>
        <v>1.040667143500845</v>
      </c>
      <c r="M24" s="24">
        <f t="shared" si="13"/>
        <v>1.0016900837154801</v>
      </c>
      <c r="N24" s="24">
        <f t="shared" si="13"/>
        <v>1.0149135253349959</v>
      </c>
      <c r="O24" s="24">
        <f t="shared" si="13"/>
        <v>0.93073327823534446</v>
      </c>
      <c r="P24" s="24">
        <f t="shared" si="13"/>
        <v>0.97512133135324652</v>
      </c>
      <c r="Q24" s="2" t="s">
        <v>18</v>
      </c>
      <c r="R24" s="11"/>
    </row>
    <row r="25" spans="1:19" s="13" customFormat="1" ht="13.5" customHeight="1" x14ac:dyDescent="0.15">
      <c r="A25" s="42"/>
      <c r="B25" s="39"/>
      <c r="C25" s="34"/>
      <c r="D25" s="9" t="s">
        <v>7</v>
      </c>
      <c r="E25" s="25">
        <f t="shared" ref="E25:Q25" si="14">E23/E26</f>
        <v>1.0523704188885874</v>
      </c>
      <c r="F25" s="25">
        <f t="shared" si="14"/>
        <v>1.0978453610232479</v>
      </c>
      <c r="G25" s="25">
        <f t="shared" si="14"/>
        <v>1.1337194985879511</v>
      </c>
      <c r="H25" s="25">
        <f t="shared" si="14"/>
        <v>1.0531979964238614</v>
      </c>
      <c r="I25" s="25">
        <f t="shared" si="14"/>
        <v>1.024945398873423</v>
      </c>
      <c r="J25" s="25">
        <f t="shared" si="14"/>
        <v>1.0263875066589701</v>
      </c>
      <c r="K25" s="25">
        <f t="shared" si="14"/>
        <v>1.0033883662729819</v>
      </c>
      <c r="L25" s="25">
        <f t="shared" si="14"/>
        <v>0.98806725468928425</v>
      </c>
      <c r="M25" s="25">
        <f t="shared" si="14"/>
        <v>1.0445991697873775</v>
      </c>
      <c r="N25" s="25">
        <f t="shared" si="14"/>
        <v>1.0145972386207562</v>
      </c>
      <c r="O25" s="25">
        <f t="shared" si="14"/>
        <v>1.0341586387913504</v>
      </c>
      <c r="P25" s="25">
        <f t="shared" si="14"/>
        <v>0.98664514008058701</v>
      </c>
      <c r="Q25" s="4">
        <f t="shared" si="14"/>
        <v>1.0369458611427784</v>
      </c>
      <c r="R25" s="11"/>
    </row>
    <row r="26" spans="1:19" ht="13.5" customHeight="1" x14ac:dyDescent="0.15">
      <c r="A26" s="42"/>
      <c r="B26" s="39"/>
      <c r="C26" s="33" t="s">
        <v>32</v>
      </c>
      <c r="D26" s="10" t="s">
        <v>20</v>
      </c>
      <c r="E26" s="28">
        <v>615271</v>
      </c>
      <c r="F26" s="28">
        <v>571279</v>
      </c>
      <c r="G26" s="28">
        <v>519812</v>
      </c>
      <c r="H26" s="28">
        <v>596733</v>
      </c>
      <c r="I26" s="28">
        <v>604841</v>
      </c>
      <c r="J26" s="28">
        <v>583799</v>
      </c>
      <c r="K26" s="28">
        <v>594977</v>
      </c>
      <c r="L26" s="28">
        <v>628774</v>
      </c>
      <c r="M26" s="28">
        <v>595751</v>
      </c>
      <c r="N26" s="28">
        <v>622515</v>
      </c>
      <c r="O26" s="28">
        <v>568436</v>
      </c>
      <c r="P26" s="28">
        <v>580987</v>
      </c>
      <c r="Q26" s="31">
        <f>SUM(E26:P26)</f>
        <v>7083175</v>
      </c>
      <c r="R26" s="11"/>
    </row>
    <row r="27" spans="1:19" ht="13.5" customHeight="1" x14ac:dyDescent="0.15">
      <c r="A27" s="42"/>
      <c r="B27" s="39"/>
      <c r="C27" s="35"/>
      <c r="D27" s="8" t="s">
        <v>6</v>
      </c>
      <c r="E27" s="24">
        <f>E26/P29</f>
        <v>0.99448827424795649</v>
      </c>
      <c r="F27" s="24">
        <f t="shared" ref="F27:P27" si="15">F26/E26</f>
        <v>0.92849979927544124</v>
      </c>
      <c r="G27" s="24">
        <f t="shared" si="15"/>
        <v>0.90990916872491379</v>
      </c>
      <c r="H27" s="24">
        <f t="shared" si="15"/>
        <v>1.1479784999192015</v>
      </c>
      <c r="I27" s="24">
        <f t="shared" si="15"/>
        <v>1.0135873162704259</v>
      </c>
      <c r="J27" s="24">
        <f t="shared" si="15"/>
        <v>0.96521069173551399</v>
      </c>
      <c r="K27" s="24">
        <f t="shared" si="15"/>
        <v>1.0191470009369663</v>
      </c>
      <c r="L27" s="24">
        <f t="shared" si="15"/>
        <v>1.0568038764523671</v>
      </c>
      <c r="M27" s="24">
        <f t="shared" si="15"/>
        <v>0.94748033474666571</v>
      </c>
      <c r="N27" s="24">
        <f t="shared" si="15"/>
        <v>1.0449248091904169</v>
      </c>
      <c r="O27" s="24">
        <f t="shared" si="15"/>
        <v>0.91312819771411136</v>
      </c>
      <c r="P27" s="24">
        <f t="shared" si="15"/>
        <v>1.0220798823438346</v>
      </c>
      <c r="Q27" s="2" t="s">
        <v>18</v>
      </c>
      <c r="R27" s="11"/>
    </row>
    <row r="28" spans="1:19" s="13" customFormat="1" ht="13.5" customHeight="1" x14ac:dyDescent="0.15">
      <c r="A28" s="42"/>
      <c r="B28" s="39"/>
      <c r="C28" s="34"/>
      <c r="D28" s="9" t="s">
        <v>7</v>
      </c>
      <c r="E28" s="25">
        <f>E26/E29</f>
        <v>0.9159171363326456</v>
      </c>
      <c r="F28" s="25">
        <f t="shared" ref="F28:Q28" si="16">F26/F29</f>
        <v>0.86757097015707363</v>
      </c>
      <c r="G28" s="25">
        <f t="shared" si="16"/>
        <v>0.82755744052167712</v>
      </c>
      <c r="H28" s="25">
        <f t="shared" si="16"/>
        <v>0.94298175612145729</v>
      </c>
      <c r="I28" s="25">
        <f t="shared" si="16"/>
        <v>0.92210649242149367</v>
      </c>
      <c r="J28" s="25">
        <f t="shared" si="16"/>
        <v>0.94642431591626452</v>
      </c>
      <c r="K28" s="25">
        <f t="shared" si="16"/>
        <v>0.963567637775255</v>
      </c>
      <c r="L28" s="25">
        <f t="shared" si="16"/>
        <v>0.9868957799357424</v>
      </c>
      <c r="M28" s="25">
        <f t="shared" si="16"/>
        <v>0.93789662767101334</v>
      </c>
      <c r="N28" s="25">
        <f t="shared" si="16"/>
        <v>0.95412347669619146</v>
      </c>
      <c r="O28" s="25">
        <f t="shared" si="16"/>
        <v>0.91592076917003562</v>
      </c>
      <c r="P28" s="25">
        <f t="shared" si="16"/>
        <v>0.93907360982477239</v>
      </c>
      <c r="Q28" s="4">
        <f t="shared" si="16"/>
        <v>0.92645032063963384</v>
      </c>
      <c r="R28" s="11"/>
    </row>
    <row r="29" spans="1:19" ht="13.5" customHeight="1" x14ac:dyDescent="0.15">
      <c r="A29" s="42"/>
      <c r="B29" s="39"/>
      <c r="C29" s="33" t="s">
        <v>35</v>
      </c>
      <c r="D29" s="10" t="s">
        <v>20</v>
      </c>
      <c r="E29" s="28">
        <v>671754</v>
      </c>
      <c r="F29" s="28">
        <v>658481</v>
      </c>
      <c r="G29" s="28">
        <v>628128</v>
      </c>
      <c r="H29" s="28">
        <v>632815</v>
      </c>
      <c r="I29" s="28">
        <v>655934</v>
      </c>
      <c r="J29" s="28">
        <v>616847</v>
      </c>
      <c r="K29" s="28">
        <v>617473</v>
      </c>
      <c r="L29" s="28">
        <v>637123</v>
      </c>
      <c r="M29" s="28">
        <v>635199</v>
      </c>
      <c r="N29" s="28">
        <v>652447</v>
      </c>
      <c r="O29" s="28">
        <v>620617</v>
      </c>
      <c r="P29" s="28">
        <v>618681</v>
      </c>
      <c r="Q29" s="31">
        <f>SUM(E29:P29)</f>
        <v>7645499</v>
      </c>
      <c r="R29" s="11"/>
    </row>
    <row r="30" spans="1:19" ht="13.5" customHeight="1" x14ac:dyDescent="0.15">
      <c r="A30" s="42"/>
      <c r="B30" s="40"/>
      <c r="C30" s="34"/>
      <c r="D30" s="8" t="s">
        <v>6</v>
      </c>
      <c r="E30" s="27" t="s">
        <v>18</v>
      </c>
      <c r="F30" s="24">
        <f t="shared" ref="F30:P30" si="17">F29/E29</f>
        <v>0.98024127880146605</v>
      </c>
      <c r="G30" s="24">
        <f t="shared" si="17"/>
        <v>0.95390451660716102</v>
      </c>
      <c r="H30" s="24">
        <f t="shared" si="17"/>
        <v>1.0074618549085537</v>
      </c>
      <c r="I30" s="24">
        <f t="shared" si="17"/>
        <v>1.0365335840648531</v>
      </c>
      <c r="J30" s="24">
        <f t="shared" si="17"/>
        <v>0.94041016321764082</v>
      </c>
      <c r="K30" s="24">
        <f t="shared" si="17"/>
        <v>1.001014838363484</v>
      </c>
      <c r="L30" s="24">
        <f t="shared" si="17"/>
        <v>1.0318232538102881</v>
      </c>
      <c r="M30" s="24">
        <f t="shared" si="17"/>
        <v>0.99698017494267199</v>
      </c>
      <c r="N30" s="24">
        <f t="shared" si="17"/>
        <v>1.0271536951412077</v>
      </c>
      <c r="O30" s="24">
        <f t="shared" si="17"/>
        <v>0.95121442814512136</v>
      </c>
      <c r="P30" s="24">
        <f t="shared" si="17"/>
        <v>0.99688052373686187</v>
      </c>
      <c r="Q30" s="2" t="s">
        <v>18</v>
      </c>
      <c r="R30" s="11"/>
    </row>
    <row r="31" spans="1:19" ht="13.5" customHeight="1" x14ac:dyDescent="0.15">
      <c r="A31" s="42"/>
      <c r="B31" s="38" t="s">
        <v>4</v>
      </c>
      <c r="C31" s="33" t="s">
        <v>36</v>
      </c>
      <c r="D31" s="21" t="s">
        <v>20</v>
      </c>
      <c r="E31" s="30">
        <v>0</v>
      </c>
      <c r="F31" s="30">
        <v>1</v>
      </c>
      <c r="G31" s="30">
        <v>1</v>
      </c>
      <c r="H31" s="30">
        <v>-1</v>
      </c>
      <c r="I31" s="30">
        <v>0</v>
      </c>
      <c r="J31" s="30">
        <v>-1</v>
      </c>
      <c r="K31" s="30">
        <v>-1</v>
      </c>
      <c r="L31" s="30">
        <v>2</v>
      </c>
      <c r="M31" s="30">
        <v>0</v>
      </c>
      <c r="N31" s="30">
        <v>0</v>
      </c>
      <c r="O31" s="30">
        <v>0</v>
      </c>
      <c r="P31" s="30">
        <v>1</v>
      </c>
      <c r="Q31" s="31">
        <f>SUM(E31:P31)</f>
        <v>2</v>
      </c>
    </row>
    <row r="32" spans="1:19" ht="13.5" customHeight="1" x14ac:dyDescent="0.15">
      <c r="A32" s="42"/>
      <c r="B32" s="39"/>
      <c r="C32" s="35"/>
      <c r="D32" s="8" t="s">
        <v>6</v>
      </c>
      <c r="E32" s="24">
        <f>E31/P34</f>
        <v>0</v>
      </c>
      <c r="F32" s="24" t="e">
        <f>F31/E31</f>
        <v>#DIV/0!</v>
      </c>
      <c r="G32" s="24">
        <f>G31/F31</f>
        <v>1</v>
      </c>
      <c r="H32" s="24">
        <f t="shared" ref="F32:M32" si="18">H31/G31</f>
        <v>-1</v>
      </c>
      <c r="I32" s="24">
        <f t="shared" si="18"/>
        <v>0</v>
      </c>
      <c r="J32" s="24" t="e">
        <f t="shared" si="18"/>
        <v>#DIV/0!</v>
      </c>
      <c r="K32" s="24">
        <f t="shared" si="18"/>
        <v>1</v>
      </c>
      <c r="L32" s="24">
        <f t="shared" si="18"/>
        <v>-2</v>
      </c>
      <c r="M32" s="24">
        <f t="shared" si="18"/>
        <v>0</v>
      </c>
      <c r="N32" s="24" t="e">
        <f>N31/M31</f>
        <v>#DIV/0!</v>
      </c>
      <c r="O32" s="24" t="e">
        <f>O31/N31</f>
        <v>#DIV/0!</v>
      </c>
      <c r="P32" s="24" t="e">
        <f>P31/O31</f>
        <v>#DIV/0!</v>
      </c>
      <c r="Q32" s="2" t="s">
        <v>18</v>
      </c>
      <c r="R32" s="11"/>
    </row>
    <row r="33" spans="1:18" s="13" customFormat="1" ht="13.5" customHeight="1" x14ac:dyDescent="0.15">
      <c r="A33" s="42"/>
      <c r="B33" s="39"/>
      <c r="C33" s="34"/>
      <c r="D33" s="9" t="s">
        <v>7</v>
      </c>
      <c r="E33" s="25">
        <f t="shared" ref="E33:Q33" si="19">E31/E34</f>
        <v>0</v>
      </c>
      <c r="F33" s="25">
        <f t="shared" si="19"/>
        <v>1</v>
      </c>
      <c r="G33" s="25">
        <f t="shared" si="19"/>
        <v>-1</v>
      </c>
      <c r="H33" s="25">
        <f t="shared" si="19"/>
        <v>-0.25</v>
      </c>
      <c r="I33" s="25">
        <f t="shared" si="19"/>
        <v>0</v>
      </c>
      <c r="J33" s="25">
        <f t="shared" si="19"/>
        <v>0.33333333333333331</v>
      </c>
      <c r="K33" s="25">
        <f t="shared" si="19"/>
        <v>0.33333333333333331</v>
      </c>
      <c r="L33" s="25">
        <f t="shared" si="19"/>
        <v>-8.3333333333333329E-2</v>
      </c>
      <c r="M33" s="25">
        <f t="shared" si="19"/>
        <v>0</v>
      </c>
      <c r="N33" s="25" t="e">
        <f t="shared" si="19"/>
        <v>#DIV/0!</v>
      </c>
      <c r="O33" s="25" t="e">
        <f t="shared" si="19"/>
        <v>#DIV/0!</v>
      </c>
      <c r="P33" s="25">
        <f t="shared" si="19"/>
        <v>1</v>
      </c>
      <c r="Q33" s="4">
        <f t="shared" si="19"/>
        <v>-0.1111111111111111</v>
      </c>
      <c r="R33" s="11"/>
    </row>
    <row r="34" spans="1:18" ht="13.5" customHeight="1" x14ac:dyDescent="0.15">
      <c r="A34" s="42"/>
      <c r="B34" s="39"/>
      <c r="C34" s="33" t="s">
        <v>34</v>
      </c>
      <c r="D34" s="10" t="s">
        <v>20</v>
      </c>
      <c r="E34" s="30">
        <v>2</v>
      </c>
      <c r="F34" s="30">
        <v>1</v>
      </c>
      <c r="G34" s="30">
        <v>-1</v>
      </c>
      <c r="H34" s="30">
        <v>4</v>
      </c>
      <c r="I34" s="30">
        <v>4</v>
      </c>
      <c r="J34" s="30">
        <v>-3</v>
      </c>
      <c r="K34" s="30">
        <v>-3</v>
      </c>
      <c r="L34" s="30">
        <v>-24</v>
      </c>
      <c r="M34" s="30">
        <v>1</v>
      </c>
      <c r="N34" s="30">
        <v>0</v>
      </c>
      <c r="O34" s="30">
        <v>0</v>
      </c>
      <c r="P34" s="30">
        <v>1</v>
      </c>
      <c r="Q34" s="31">
        <f>SUM(E34:P34)</f>
        <v>-18</v>
      </c>
      <c r="R34" s="11"/>
    </row>
    <row r="35" spans="1:18" ht="13.5" customHeight="1" x14ac:dyDescent="0.15">
      <c r="A35" s="42"/>
      <c r="B35" s="39"/>
      <c r="C35" s="35"/>
      <c r="D35" s="8" t="s">
        <v>6</v>
      </c>
      <c r="E35" s="24">
        <f>E34/P37</f>
        <v>-1</v>
      </c>
      <c r="F35" s="24">
        <f t="shared" ref="F35:P35" si="20">F34/E34</f>
        <v>0.5</v>
      </c>
      <c r="G35" s="24">
        <f t="shared" si="20"/>
        <v>-1</v>
      </c>
      <c r="H35" s="24">
        <f t="shared" si="20"/>
        <v>-4</v>
      </c>
      <c r="I35" s="24">
        <f t="shared" si="20"/>
        <v>1</v>
      </c>
      <c r="J35" s="24">
        <f t="shared" si="20"/>
        <v>-0.75</v>
      </c>
      <c r="K35" s="24">
        <f t="shared" si="20"/>
        <v>1</v>
      </c>
      <c r="L35" s="24">
        <f t="shared" si="20"/>
        <v>8</v>
      </c>
      <c r="M35" s="24">
        <f t="shared" si="20"/>
        <v>-4.1666666666666664E-2</v>
      </c>
      <c r="N35" s="24">
        <f t="shared" si="20"/>
        <v>0</v>
      </c>
      <c r="O35" s="24" t="e">
        <f t="shared" si="20"/>
        <v>#DIV/0!</v>
      </c>
      <c r="P35" s="24" t="e">
        <f t="shared" si="20"/>
        <v>#DIV/0!</v>
      </c>
      <c r="Q35" s="2" t="s">
        <v>18</v>
      </c>
      <c r="R35" s="11"/>
    </row>
    <row r="36" spans="1:18" s="13" customFormat="1" ht="13.5" customHeight="1" x14ac:dyDescent="0.15">
      <c r="A36" s="42"/>
      <c r="B36" s="39"/>
      <c r="C36" s="34"/>
      <c r="D36" s="9" t="s">
        <v>7</v>
      </c>
      <c r="E36" s="25">
        <f t="shared" ref="E36:Q36" si="21">E34/E37</f>
        <v>0.5</v>
      </c>
      <c r="F36" s="25">
        <f t="shared" si="21"/>
        <v>-0.16666666666666666</v>
      </c>
      <c r="G36" s="25">
        <f t="shared" si="21"/>
        <v>1.6393442622950821E-2</v>
      </c>
      <c r="H36" s="25">
        <f t="shared" si="21"/>
        <v>1.3333333333333333</v>
      </c>
      <c r="I36" s="25">
        <f t="shared" si="21"/>
        <v>1</v>
      </c>
      <c r="J36" s="25">
        <f t="shared" si="21"/>
        <v>-1.5</v>
      </c>
      <c r="K36" s="25">
        <f t="shared" si="21"/>
        <v>2.3255813953488372E-2</v>
      </c>
      <c r="L36" s="25">
        <f t="shared" si="21"/>
        <v>-6</v>
      </c>
      <c r="M36" s="25">
        <f t="shared" si="21"/>
        <v>1</v>
      </c>
      <c r="N36" s="25">
        <f t="shared" si="21"/>
        <v>0</v>
      </c>
      <c r="O36" s="25">
        <f t="shared" si="21"/>
        <v>0</v>
      </c>
      <c r="P36" s="25">
        <f t="shared" si="21"/>
        <v>-0.5</v>
      </c>
      <c r="Q36" s="4">
        <f t="shared" si="21"/>
        <v>9.6774193548387094E-2</v>
      </c>
      <c r="R36" s="11"/>
    </row>
    <row r="37" spans="1:18" ht="13.5" customHeight="1" x14ac:dyDescent="0.15">
      <c r="A37" s="42"/>
      <c r="B37" s="39"/>
      <c r="C37" s="33" t="s">
        <v>33</v>
      </c>
      <c r="D37" s="10" t="s">
        <v>20</v>
      </c>
      <c r="E37" s="28">
        <v>4</v>
      </c>
      <c r="F37" s="28">
        <v>-6</v>
      </c>
      <c r="G37" s="28">
        <v>-61</v>
      </c>
      <c r="H37" s="28">
        <v>3</v>
      </c>
      <c r="I37" s="28">
        <v>4</v>
      </c>
      <c r="J37" s="28">
        <v>2</v>
      </c>
      <c r="K37" s="28">
        <v>-129</v>
      </c>
      <c r="L37" s="30">
        <v>4</v>
      </c>
      <c r="M37" s="30">
        <v>1</v>
      </c>
      <c r="N37" s="30">
        <v>-3</v>
      </c>
      <c r="O37" s="28">
        <v>-3</v>
      </c>
      <c r="P37" s="28">
        <v>-2</v>
      </c>
      <c r="Q37" s="31">
        <f>SUM(E37:P37)</f>
        <v>-186</v>
      </c>
      <c r="R37" s="11"/>
    </row>
    <row r="38" spans="1:18" ht="13.5" customHeight="1" x14ac:dyDescent="0.15">
      <c r="A38" s="42"/>
      <c r="B38" s="39"/>
      <c r="C38" s="35"/>
      <c r="D38" s="8" t="s">
        <v>6</v>
      </c>
      <c r="E38" s="24">
        <f>E37/P40</f>
        <v>4</v>
      </c>
      <c r="F38" s="24">
        <f t="shared" ref="F38:P38" si="22">F37/E37</f>
        <v>-1.5</v>
      </c>
      <c r="G38" s="24">
        <f t="shared" si="22"/>
        <v>10.166666666666666</v>
      </c>
      <c r="H38" s="24">
        <f t="shared" si="22"/>
        <v>-4.9180327868852458E-2</v>
      </c>
      <c r="I38" s="24">
        <f t="shared" si="22"/>
        <v>1.3333333333333333</v>
      </c>
      <c r="J38" s="24">
        <f t="shared" si="22"/>
        <v>0.5</v>
      </c>
      <c r="K38" s="24">
        <f t="shared" si="22"/>
        <v>-64.5</v>
      </c>
      <c r="L38" s="24">
        <f t="shared" si="22"/>
        <v>-3.1007751937984496E-2</v>
      </c>
      <c r="M38" s="24">
        <f t="shared" si="22"/>
        <v>0.25</v>
      </c>
      <c r="N38" s="24">
        <f t="shared" si="22"/>
        <v>-3</v>
      </c>
      <c r="O38" s="24">
        <f t="shared" si="22"/>
        <v>1</v>
      </c>
      <c r="P38" s="24">
        <f t="shared" si="22"/>
        <v>0.66666666666666663</v>
      </c>
      <c r="Q38" s="2" t="s">
        <v>18</v>
      </c>
      <c r="R38" s="11"/>
    </row>
    <row r="39" spans="1:18" s="13" customFormat="1" ht="13.5" customHeight="1" x14ac:dyDescent="0.15">
      <c r="A39" s="42"/>
      <c r="B39" s="39"/>
      <c r="C39" s="34"/>
      <c r="D39" s="9" t="s">
        <v>7</v>
      </c>
      <c r="E39" s="25">
        <f t="shared" ref="E39:Q39" si="23">E37/E40</f>
        <v>2.9850746268656716E-2</v>
      </c>
      <c r="F39" s="25">
        <f t="shared" si="23"/>
        <v>-0.17647058823529413</v>
      </c>
      <c r="G39" s="25">
        <f t="shared" si="23"/>
        <v>-10.166666666666666</v>
      </c>
      <c r="H39" s="25">
        <f t="shared" si="23"/>
        <v>0.33333333333333331</v>
      </c>
      <c r="I39" s="25">
        <f t="shared" si="23"/>
        <v>0.66666666666666663</v>
      </c>
      <c r="J39" s="25">
        <f t="shared" si="23"/>
        <v>0.66666666666666663</v>
      </c>
      <c r="K39" s="25">
        <f t="shared" si="23"/>
        <v>-43</v>
      </c>
      <c r="L39" s="25">
        <f t="shared" si="23"/>
        <v>-0.2857142857142857</v>
      </c>
      <c r="M39" s="25">
        <f t="shared" si="23"/>
        <v>0.1111111111111111</v>
      </c>
      <c r="N39" s="25">
        <f t="shared" si="23"/>
        <v>0.15789473684210525</v>
      </c>
      <c r="O39" s="25">
        <f t="shared" si="23"/>
        <v>-3</v>
      </c>
      <c r="P39" s="25">
        <f t="shared" si="23"/>
        <v>-2</v>
      </c>
      <c r="Q39" s="4">
        <f t="shared" si="23"/>
        <v>-1.0751445086705202</v>
      </c>
      <c r="R39" s="11"/>
    </row>
    <row r="40" spans="1:18" ht="13.5" customHeight="1" x14ac:dyDescent="0.15">
      <c r="A40" s="42"/>
      <c r="B40" s="39"/>
      <c r="C40" s="33" t="s">
        <v>32</v>
      </c>
      <c r="D40" s="10" t="s">
        <v>20</v>
      </c>
      <c r="E40" s="28">
        <v>134</v>
      </c>
      <c r="F40" s="28">
        <v>34</v>
      </c>
      <c r="G40" s="28">
        <v>6</v>
      </c>
      <c r="H40" s="28">
        <v>9</v>
      </c>
      <c r="I40" s="28">
        <v>6</v>
      </c>
      <c r="J40" s="28">
        <v>3</v>
      </c>
      <c r="K40" s="28">
        <v>3</v>
      </c>
      <c r="L40" s="28">
        <v>-14</v>
      </c>
      <c r="M40" s="28">
        <v>9</v>
      </c>
      <c r="N40" s="28">
        <v>-19</v>
      </c>
      <c r="O40" s="28">
        <v>1</v>
      </c>
      <c r="P40" s="28">
        <v>1</v>
      </c>
      <c r="Q40" s="31">
        <f>SUM(E40:P40)</f>
        <v>173</v>
      </c>
      <c r="R40" s="11"/>
    </row>
    <row r="41" spans="1:18" ht="13.5" customHeight="1" x14ac:dyDescent="0.15">
      <c r="A41" s="42"/>
      <c r="B41" s="39"/>
      <c r="C41" s="35"/>
      <c r="D41" s="8" t="s">
        <v>6</v>
      </c>
      <c r="E41" s="24">
        <f>E40/P43</f>
        <v>0.70526315789473681</v>
      </c>
      <c r="F41" s="24">
        <f t="shared" ref="F41:P41" si="24">F40/E40</f>
        <v>0.2537313432835821</v>
      </c>
      <c r="G41" s="24">
        <f t="shared" si="24"/>
        <v>0.17647058823529413</v>
      </c>
      <c r="H41" s="24">
        <f t="shared" si="24"/>
        <v>1.5</v>
      </c>
      <c r="I41" s="24">
        <f t="shared" si="24"/>
        <v>0.66666666666666663</v>
      </c>
      <c r="J41" s="24">
        <f t="shared" si="24"/>
        <v>0.5</v>
      </c>
      <c r="K41" s="24">
        <f t="shared" si="24"/>
        <v>1</v>
      </c>
      <c r="L41" s="24">
        <f t="shared" si="24"/>
        <v>-4.666666666666667</v>
      </c>
      <c r="M41" s="24">
        <f t="shared" si="24"/>
        <v>-0.6428571428571429</v>
      </c>
      <c r="N41" s="24">
        <f t="shared" si="24"/>
        <v>-2.1111111111111112</v>
      </c>
      <c r="O41" s="24">
        <f t="shared" si="24"/>
        <v>-5.2631578947368418E-2</v>
      </c>
      <c r="P41" s="24">
        <f t="shared" si="24"/>
        <v>1</v>
      </c>
      <c r="Q41" s="2" t="s">
        <v>18</v>
      </c>
      <c r="R41" s="11"/>
    </row>
    <row r="42" spans="1:18" s="13" customFormat="1" ht="13.5" customHeight="1" x14ac:dyDescent="0.15">
      <c r="A42" s="42"/>
      <c r="B42" s="39"/>
      <c r="C42" s="34"/>
      <c r="D42" s="9" t="s">
        <v>7</v>
      </c>
      <c r="E42" s="25">
        <f t="shared" ref="E42:Q42" si="25">E40/E43</f>
        <v>7.2747014115092296E-2</v>
      </c>
      <c r="F42" s="25">
        <f t="shared" si="25"/>
        <v>2.696272799365583E-2</v>
      </c>
      <c r="G42" s="25">
        <f t="shared" si="25"/>
        <v>5.0804403048264179E-3</v>
      </c>
      <c r="H42" s="25">
        <f t="shared" si="25"/>
        <v>8.6455331412103754E-3</v>
      </c>
      <c r="I42" s="25">
        <f t="shared" si="25"/>
        <v>5.9230009871668312E-3</v>
      </c>
      <c r="J42" s="25">
        <f t="shared" si="25"/>
        <v>3.3860045146726862E-3</v>
      </c>
      <c r="K42" s="25">
        <f t="shared" si="25"/>
        <v>4.4910179640718561E-3</v>
      </c>
      <c r="L42" s="25">
        <f t="shared" si="25"/>
        <v>-2.3217247097844111E-2</v>
      </c>
      <c r="M42" s="25">
        <f t="shared" si="25"/>
        <v>1.5679442508710801E-2</v>
      </c>
      <c r="N42" s="25">
        <f t="shared" si="25"/>
        <v>-4.1036717062634988E-2</v>
      </c>
      <c r="O42" s="25">
        <f t="shared" si="25"/>
        <v>3.663003663003663E-3</v>
      </c>
      <c r="P42" s="25">
        <f t="shared" si="25"/>
        <v>5.263157894736842E-3</v>
      </c>
      <c r="Q42" s="4">
        <f t="shared" si="25"/>
        <v>1.7308654327163581E-2</v>
      </c>
      <c r="R42" s="11"/>
    </row>
    <row r="43" spans="1:18" ht="13.5" customHeight="1" x14ac:dyDescent="0.15">
      <c r="A43" s="42"/>
      <c r="B43" s="39"/>
      <c r="C43" s="33" t="s">
        <v>35</v>
      </c>
      <c r="D43" s="10" t="s">
        <v>20</v>
      </c>
      <c r="E43" s="28">
        <v>1842</v>
      </c>
      <c r="F43" s="28">
        <v>1261</v>
      </c>
      <c r="G43" s="28">
        <v>1181</v>
      </c>
      <c r="H43" s="28">
        <v>1041</v>
      </c>
      <c r="I43" s="28">
        <v>1013</v>
      </c>
      <c r="J43" s="28">
        <v>886</v>
      </c>
      <c r="K43" s="28">
        <v>668</v>
      </c>
      <c r="L43" s="28">
        <v>603</v>
      </c>
      <c r="M43" s="28">
        <v>574</v>
      </c>
      <c r="N43" s="28">
        <v>463</v>
      </c>
      <c r="O43" s="28">
        <v>273</v>
      </c>
      <c r="P43" s="28">
        <v>190</v>
      </c>
      <c r="Q43" s="31">
        <f>SUM(E43:P43)</f>
        <v>9995</v>
      </c>
      <c r="R43" s="11"/>
    </row>
    <row r="44" spans="1:18" ht="13.5" customHeight="1" x14ac:dyDescent="0.15">
      <c r="A44" s="42"/>
      <c r="B44" s="40"/>
      <c r="C44" s="34"/>
      <c r="D44" s="8" t="s">
        <v>6</v>
      </c>
      <c r="E44" s="27" t="s">
        <v>18</v>
      </c>
      <c r="F44" s="24">
        <f t="shared" ref="F44:P44" si="26">F43/E43</f>
        <v>0.68458197611292071</v>
      </c>
      <c r="G44" s="24">
        <f t="shared" si="26"/>
        <v>0.93655828707375099</v>
      </c>
      <c r="H44" s="24">
        <f t="shared" si="26"/>
        <v>0.88145639288738353</v>
      </c>
      <c r="I44" s="24">
        <f t="shared" si="26"/>
        <v>0.9731027857829011</v>
      </c>
      <c r="J44" s="24">
        <f t="shared" si="26"/>
        <v>0.87462981243830207</v>
      </c>
      <c r="K44" s="24">
        <f t="shared" si="26"/>
        <v>0.75395033860045146</v>
      </c>
      <c r="L44" s="24">
        <f t="shared" si="26"/>
        <v>0.90269461077844315</v>
      </c>
      <c r="M44" s="24">
        <f t="shared" si="26"/>
        <v>0.95190713101160862</v>
      </c>
      <c r="N44" s="24">
        <f t="shared" si="26"/>
        <v>0.80662020905923348</v>
      </c>
      <c r="O44" s="24">
        <f t="shared" si="26"/>
        <v>0.58963282937365014</v>
      </c>
      <c r="P44" s="24">
        <f t="shared" si="26"/>
        <v>0.69597069597069594</v>
      </c>
      <c r="Q44" s="2" t="s">
        <v>18</v>
      </c>
      <c r="R44" s="11"/>
    </row>
    <row r="45" spans="1:18" ht="13.5" customHeight="1" x14ac:dyDescent="0.15">
      <c r="A45" s="42"/>
      <c r="B45" s="50" t="s">
        <v>25</v>
      </c>
      <c r="C45" s="33" t="s">
        <v>36</v>
      </c>
      <c r="D45" s="21" t="s">
        <v>20</v>
      </c>
      <c r="E45" s="28">
        <v>680341</v>
      </c>
      <c r="F45" s="28">
        <v>664111</v>
      </c>
      <c r="G45" s="28">
        <v>663180</v>
      </c>
      <c r="H45" s="28">
        <v>677940</v>
      </c>
      <c r="I45" s="28">
        <v>672963</v>
      </c>
      <c r="J45" s="28">
        <v>665513</v>
      </c>
      <c r="K45" s="28">
        <v>676483</v>
      </c>
      <c r="L45" s="28">
        <v>694441</v>
      </c>
      <c r="M45" s="28">
        <v>675865</v>
      </c>
      <c r="N45" s="28">
        <v>700721</v>
      </c>
      <c r="O45" s="28">
        <v>672026</v>
      </c>
      <c r="P45" s="28">
        <v>666518</v>
      </c>
      <c r="Q45" s="31">
        <f>SUM(E45:P45)</f>
        <v>8110102</v>
      </c>
    </row>
    <row r="46" spans="1:18" ht="13.5" customHeight="1" x14ac:dyDescent="0.15">
      <c r="A46" s="42"/>
      <c r="B46" s="51"/>
      <c r="C46" s="35"/>
      <c r="D46" s="8" t="s">
        <v>6</v>
      </c>
      <c r="E46" s="29">
        <f>E45/P48</f>
        <v>1.0806233342122233</v>
      </c>
      <c r="F46" s="29">
        <f t="shared" ref="F46:P46" si="27">F45/E45</f>
        <v>0.97614431586513228</v>
      </c>
      <c r="G46" s="29">
        <f t="shared" si="27"/>
        <v>0.99859812591569785</v>
      </c>
      <c r="H46" s="29">
        <f t="shared" si="27"/>
        <v>1.0222564009771102</v>
      </c>
      <c r="I46" s="29">
        <f t="shared" si="27"/>
        <v>0.99265864235773082</v>
      </c>
      <c r="J46" s="29">
        <f t="shared" si="27"/>
        <v>0.98892955481950717</v>
      </c>
      <c r="K46" s="29">
        <f t="shared" si="27"/>
        <v>1.0164835247395618</v>
      </c>
      <c r="L46" s="29">
        <f t="shared" si="27"/>
        <v>1.0265461216320293</v>
      </c>
      <c r="M46" s="29">
        <f t="shared" si="27"/>
        <v>0.97325042732211953</v>
      </c>
      <c r="N46" s="29">
        <f t="shared" si="27"/>
        <v>1.036776575203628</v>
      </c>
      <c r="O46" s="29">
        <f t="shared" si="27"/>
        <v>0.95904932205542581</v>
      </c>
      <c r="P46" s="29">
        <f t="shared" si="27"/>
        <v>0.99180388854002677</v>
      </c>
      <c r="Q46" s="15" t="s">
        <v>18</v>
      </c>
      <c r="R46" s="11"/>
    </row>
    <row r="47" spans="1:18" s="13" customFormat="1" ht="13.5" customHeight="1" x14ac:dyDescent="0.15">
      <c r="A47" s="42"/>
      <c r="B47" s="39"/>
      <c r="C47" s="34"/>
      <c r="D47" s="9" t="s">
        <v>7</v>
      </c>
      <c r="E47" s="25">
        <f t="shared" ref="E47:Q47" si="28">E45/E48</f>
        <v>1.0629846460082277</v>
      </c>
      <c r="F47" s="25">
        <f t="shared" si="28"/>
        <v>1.0368002572833193</v>
      </c>
      <c r="G47" s="25">
        <f t="shared" si="28"/>
        <v>1.0642945064891505</v>
      </c>
      <c r="H47" s="25">
        <f t="shared" si="28"/>
        <v>1.0512082987680547</v>
      </c>
      <c r="I47" s="25">
        <f t="shared" si="28"/>
        <v>1.0466378216294232</v>
      </c>
      <c r="J47" s="25">
        <f t="shared" si="28"/>
        <v>1.0346922181160108</v>
      </c>
      <c r="K47" s="25">
        <f t="shared" si="28"/>
        <v>1.0356270791520656</v>
      </c>
      <c r="L47" s="25">
        <f t="shared" si="28"/>
        <v>1.0721910684840139</v>
      </c>
      <c r="M47" s="25">
        <f t="shared" si="28"/>
        <v>1.0359195622518891</v>
      </c>
      <c r="N47" s="25">
        <f t="shared" si="28"/>
        <v>1.049663928864069</v>
      </c>
      <c r="O47" s="25">
        <f t="shared" si="28"/>
        <v>1.0608061499119976</v>
      </c>
      <c r="P47" s="25">
        <f t="shared" si="28"/>
        <v>1.0586674968471144</v>
      </c>
      <c r="Q47" s="4">
        <f t="shared" si="28"/>
        <v>1.0507009291914213</v>
      </c>
      <c r="R47" s="11"/>
    </row>
    <row r="48" spans="1:18" ht="13.5" customHeight="1" x14ac:dyDescent="0.15">
      <c r="A48" s="42"/>
      <c r="B48" s="39"/>
      <c r="C48" s="33" t="s">
        <v>34</v>
      </c>
      <c r="D48" s="10" t="s">
        <v>20</v>
      </c>
      <c r="E48" s="28">
        <v>640029</v>
      </c>
      <c r="F48" s="28">
        <v>640539</v>
      </c>
      <c r="G48" s="28">
        <v>623117</v>
      </c>
      <c r="H48" s="28">
        <v>644915</v>
      </c>
      <c r="I48" s="28">
        <v>642976</v>
      </c>
      <c r="J48" s="28">
        <v>643199</v>
      </c>
      <c r="K48" s="28">
        <v>653211</v>
      </c>
      <c r="L48" s="28">
        <v>647684</v>
      </c>
      <c r="M48" s="28">
        <v>652430</v>
      </c>
      <c r="N48" s="28">
        <v>667567</v>
      </c>
      <c r="O48" s="28">
        <v>633505</v>
      </c>
      <c r="P48" s="28">
        <v>629582</v>
      </c>
      <c r="Q48" s="31">
        <f>SUM(E48:P48)</f>
        <v>7718754</v>
      </c>
      <c r="R48" s="11"/>
    </row>
    <row r="49" spans="1:18" ht="13.5" customHeight="1" x14ac:dyDescent="0.15">
      <c r="A49" s="42"/>
      <c r="B49" s="39"/>
      <c r="C49" s="35"/>
      <c r="D49" s="8" t="s">
        <v>6</v>
      </c>
      <c r="E49" s="24">
        <f>E48/P51</f>
        <v>1.0860669020836267</v>
      </c>
      <c r="F49" s="24">
        <f t="shared" ref="F49:P49" si="29">F48/E48</f>
        <v>1.0007968388932376</v>
      </c>
      <c r="G49" s="24">
        <f t="shared" si="29"/>
        <v>0.97280103163117315</v>
      </c>
      <c r="H49" s="24">
        <f t="shared" si="29"/>
        <v>1.0349821943551532</v>
      </c>
      <c r="I49" s="24">
        <f t="shared" si="29"/>
        <v>0.99699340223130184</v>
      </c>
      <c r="J49" s="24">
        <f t="shared" si="29"/>
        <v>1.0003468247648435</v>
      </c>
      <c r="K49" s="24">
        <f t="shared" si="29"/>
        <v>1.0155659445987946</v>
      </c>
      <c r="L49" s="24">
        <f t="shared" si="29"/>
        <v>0.99153872179127422</v>
      </c>
      <c r="M49" s="24">
        <f t="shared" si="29"/>
        <v>1.0073276474330075</v>
      </c>
      <c r="N49" s="24">
        <f t="shared" si="29"/>
        <v>1.023200956424444</v>
      </c>
      <c r="O49" s="24">
        <f t="shared" si="29"/>
        <v>0.94897590803619714</v>
      </c>
      <c r="P49" s="24">
        <f t="shared" si="29"/>
        <v>0.99380746797578556</v>
      </c>
      <c r="Q49" s="2" t="s">
        <v>18</v>
      </c>
      <c r="R49" s="11"/>
    </row>
    <row r="50" spans="1:18" s="13" customFormat="1" ht="13.5" customHeight="1" x14ac:dyDescent="0.15">
      <c r="A50" s="42"/>
      <c r="B50" s="39"/>
      <c r="C50" s="34"/>
      <c r="D50" s="9" t="s">
        <v>7</v>
      </c>
      <c r="E50" s="25">
        <f t="shared" ref="E50:Q50" si="30">E48/E51</f>
        <v>1.0198040152963672</v>
      </c>
      <c r="F50" s="25">
        <f t="shared" si="30"/>
        <v>1.0305211980024711</v>
      </c>
      <c r="G50" s="25">
        <f t="shared" si="30"/>
        <v>1.0518482381896077</v>
      </c>
      <c r="H50" s="25">
        <f t="shared" si="30"/>
        <v>1.0473905170243694</v>
      </c>
      <c r="I50" s="25">
        <f t="shared" si="30"/>
        <v>1.0477945789680387</v>
      </c>
      <c r="J50" s="25">
        <f t="shared" si="30"/>
        <v>1.070017018487434</v>
      </c>
      <c r="K50" s="25">
        <f t="shared" si="30"/>
        <v>1.0682598712614806</v>
      </c>
      <c r="L50" s="25">
        <f t="shared" si="30"/>
        <v>1.0328125822228105</v>
      </c>
      <c r="M50" s="25">
        <f t="shared" si="30"/>
        <v>1.0407491007122518</v>
      </c>
      <c r="N50" s="25">
        <f t="shared" si="30"/>
        <v>1.0412821068755158</v>
      </c>
      <c r="O50" s="25">
        <f t="shared" si="30"/>
        <v>1.0527011083600593</v>
      </c>
      <c r="P50" s="25">
        <f t="shared" si="30"/>
        <v>1.0683393601658893</v>
      </c>
      <c r="Q50" s="4">
        <f t="shared" si="30"/>
        <v>1.0473595561952296</v>
      </c>
      <c r="R50" s="11"/>
    </row>
    <row r="51" spans="1:18" ht="13.5" customHeight="1" x14ac:dyDescent="0.15">
      <c r="A51" s="42"/>
      <c r="B51" s="39"/>
      <c r="C51" s="33" t="s">
        <v>33</v>
      </c>
      <c r="D51" s="10" t="s">
        <v>20</v>
      </c>
      <c r="E51" s="28">
        <v>627600</v>
      </c>
      <c r="F51" s="28">
        <v>621568</v>
      </c>
      <c r="G51" s="28">
        <v>592402</v>
      </c>
      <c r="H51" s="28">
        <v>615735</v>
      </c>
      <c r="I51" s="28">
        <v>613647</v>
      </c>
      <c r="J51" s="28">
        <v>601111</v>
      </c>
      <c r="K51" s="28">
        <v>611472</v>
      </c>
      <c r="L51" s="28">
        <v>627107</v>
      </c>
      <c r="M51" s="28">
        <v>626885</v>
      </c>
      <c r="N51" s="28">
        <v>641101</v>
      </c>
      <c r="O51" s="28">
        <v>601790</v>
      </c>
      <c r="P51" s="28">
        <v>589309</v>
      </c>
      <c r="Q51" s="31">
        <f>SUM(E51:P51)</f>
        <v>7369727</v>
      </c>
      <c r="R51" s="11"/>
    </row>
    <row r="52" spans="1:18" ht="13.5" customHeight="1" x14ac:dyDescent="0.15">
      <c r="A52" s="42"/>
      <c r="B52" s="39"/>
      <c r="C52" s="35"/>
      <c r="D52" s="8" t="s">
        <v>6</v>
      </c>
      <c r="E52" s="24">
        <f>E51/P54</f>
        <v>1.0941937643508324</v>
      </c>
      <c r="F52" s="24">
        <f t="shared" ref="F52:P52" si="31">F51/E51</f>
        <v>0.99038878266411723</v>
      </c>
      <c r="G52" s="24">
        <f t="shared" si="31"/>
        <v>0.95307673496705103</v>
      </c>
      <c r="H52" s="24">
        <f t="shared" si="31"/>
        <v>1.039387105377767</v>
      </c>
      <c r="I52" s="24">
        <f t="shared" si="31"/>
        <v>0.99660893079003143</v>
      </c>
      <c r="J52" s="24">
        <f t="shared" si="31"/>
        <v>0.97957131706013389</v>
      </c>
      <c r="K52" s="24">
        <f t="shared" si="31"/>
        <v>1.0172364172340882</v>
      </c>
      <c r="L52" s="24">
        <f t="shared" si="31"/>
        <v>1.0255694455347097</v>
      </c>
      <c r="M52" s="24">
        <f t="shared" si="31"/>
        <v>0.99964599342695903</v>
      </c>
      <c r="N52" s="24">
        <f t="shared" si="31"/>
        <v>1.0226772055480671</v>
      </c>
      <c r="O52" s="24">
        <f t="shared" si="31"/>
        <v>0.93868204853837378</v>
      </c>
      <c r="P52" s="24">
        <f t="shared" si="31"/>
        <v>0.97926020704897054</v>
      </c>
      <c r="Q52" s="2" t="s">
        <v>18</v>
      </c>
      <c r="R52" s="11"/>
    </row>
    <row r="53" spans="1:18" s="13" customFormat="1" ht="13.5" customHeight="1" x14ac:dyDescent="0.15">
      <c r="A53" s="42"/>
      <c r="B53" s="39"/>
      <c r="C53" s="34"/>
      <c r="D53" s="9" t="s">
        <v>7</v>
      </c>
      <c r="E53" s="25">
        <f t="shared" ref="E53:Q53" si="32">E51/E54</f>
        <v>1.0309109007822177</v>
      </c>
      <c r="F53" s="25">
        <f t="shared" si="32"/>
        <v>1.0725306884496855</v>
      </c>
      <c r="G53" s="25">
        <f t="shared" si="32"/>
        <v>1.0792904108540831</v>
      </c>
      <c r="H53" s="25">
        <f t="shared" si="32"/>
        <v>1.025247597290583</v>
      </c>
      <c r="I53" s="25">
        <f t="shared" si="32"/>
        <v>1.0067197002383721</v>
      </c>
      <c r="J53" s="25">
        <f t="shared" si="32"/>
        <v>1.0218562049726818</v>
      </c>
      <c r="K53" s="25">
        <f t="shared" si="32"/>
        <v>1.0123708609271522</v>
      </c>
      <c r="L53" s="25">
        <f t="shared" si="32"/>
        <v>0.99403206989690462</v>
      </c>
      <c r="M53" s="25">
        <f t="shared" si="32"/>
        <v>1.0505231794294294</v>
      </c>
      <c r="N53" s="25">
        <f t="shared" si="32"/>
        <v>1.0270400594660234</v>
      </c>
      <c r="O53" s="25">
        <f t="shared" si="32"/>
        <v>1.0459146430483235</v>
      </c>
      <c r="P53" s="25">
        <f t="shared" si="32"/>
        <v>1.0274350431418495</v>
      </c>
      <c r="Q53" s="4">
        <f t="shared" si="32"/>
        <v>1.0321242000916202</v>
      </c>
      <c r="R53" s="11"/>
    </row>
    <row r="54" spans="1:18" ht="13.5" customHeight="1" x14ac:dyDescent="0.15">
      <c r="A54" s="42"/>
      <c r="B54" s="39"/>
      <c r="C54" s="33" t="s">
        <v>32</v>
      </c>
      <c r="D54" s="10" t="s">
        <v>20</v>
      </c>
      <c r="E54" s="28">
        <v>608782</v>
      </c>
      <c r="F54" s="28">
        <v>579534</v>
      </c>
      <c r="G54" s="28">
        <v>548881</v>
      </c>
      <c r="H54" s="28">
        <v>600572</v>
      </c>
      <c r="I54" s="28">
        <v>609551</v>
      </c>
      <c r="J54" s="28">
        <v>588254</v>
      </c>
      <c r="K54" s="28">
        <v>604000</v>
      </c>
      <c r="L54" s="28">
        <v>630872</v>
      </c>
      <c r="M54" s="28">
        <v>596736</v>
      </c>
      <c r="N54" s="28">
        <v>624222</v>
      </c>
      <c r="O54" s="28">
        <v>575372</v>
      </c>
      <c r="P54" s="28">
        <v>573573</v>
      </c>
      <c r="Q54" s="31">
        <f>SUM(E54:P54)</f>
        <v>7140349</v>
      </c>
      <c r="R54" s="11"/>
    </row>
    <row r="55" spans="1:18" ht="13.5" customHeight="1" x14ac:dyDescent="0.15">
      <c r="A55" s="42"/>
      <c r="B55" s="39"/>
      <c r="C55" s="35"/>
      <c r="D55" s="8" t="s">
        <v>6</v>
      </c>
      <c r="E55" s="24">
        <f>E54/P57</f>
        <v>1.0126788209461708</v>
      </c>
      <c r="F55" s="24">
        <f t="shared" ref="F55:P55" si="33">F54/E54</f>
        <v>0.95195652959515886</v>
      </c>
      <c r="G55" s="24">
        <f t="shared" si="33"/>
        <v>0.94710750361497342</v>
      </c>
      <c r="H55" s="24">
        <f t="shared" si="33"/>
        <v>1.0941752401704559</v>
      </c>
      <c r="I55" s="24">
        <f t="shared" si="33"/>
        <v>1.01495074695457</v>
      </c>
      <c r="J55" s="24">
        <f t="shared" si="33"/>
        <v>0.96506116797445984</v>
      </c>
      <c r="K55" s="24">
        <f t="shared" si="33"/>
        <v>1.0267673487983082</v>
      </c>
      <c r="L55" s="24">
        <f t="shared" si="33"/>
        <v>1.0444900662251655</v>
      </c>
      <c r="M55" s="24">
        <f t="shared" si="33"/>
        <v>0.94589076706526842</v>
      </c>
      <c r="N55" s="24">
        <f t="shared" si="33"/>
        <v>1.0460605694980696</v>
      </c>
      <c r="O55" s="24">
        <f t="shared" si="33"/>
        <v>0.92174258517001961</v>
      </c>
      <c r="P55" s="24">
        <f t="shared" si="33"/>
        <v>0.99687332716920529</v>
      </c>
      <c r="Q55" s="2" t="s">
        <v>18</v>
      </c>
      <c r="R55" s="11"/>
    </row>
    <row r="56" spans="1:18" s="13" customFormat="1" ht="13.5" customHeight="1" x14ac:dyDescent="0.15">
      <c r="A56" s="42"/>
      <c r="B56" s="39"/>
      <c r="C56" s="34"/>
      <c r="D56" s="9" t="s">
        <v>7</v>
      </c>
      <c r="E56" s="25">
        <f t="shared" ref="E56:Q56" si="34">E54/E57</f>
        <v>0.98303218201488807</v>
      </c>
      <c r="F56" s="25">
        <f t="shared" si="34"/>
        <v>0.92706157119319177</v>
      </c>
      <c r="G56" s="25">
        <f t="shared" si="34"/>
        <v>0.89594793560834829</v>
      </c>
      <c r="H56" s="25">
        <f t="shared" si="34"/>
        <v>0.97930577908662353</v>
      </c>
      <c r="I56" s="25">
        <f t="shared" si="34"/>
        <v>0.95911325243573931</v>
      </c>
      <c r="J56" s="25">
        <f t="shared" si="34"/>
        <v>0.96267796943017048</v>
      </c>
      <c r="K56" s="25">
        <f t="shared" si="34"/>
        <v>0.98413810520827394</v>
      </c>
      <c r="L56" s="25">
        <f t="shared" si="34"/>
        <v>1.0069061280514569</v>
      </c>
      <c r="M56" s="25">
        <f t="shared" si="34"/>
        <v>0.95800723398721765</v>
      </c>
      <c r="N56" s="25">
        <f t="shared" si="34"/>
        <v>0.98819964665429749</v>
      </c>
      <c r="O56" s="25">
        <f t="shared" si="34"/>
        <v>0.94891695500588769</v>
      </c>
      <c r="P56" s="25">
        <f t="shared" si="34"/>
        <v>0.95411038658593383</v>
      </c>
      <c r="Q56" s="4">
        <f t="shared" si="34"/>
        <v>0.96240716729161668</v>
      </c>
      <c r="R56" s="11"/>
    </row>
    <row r="57" spans="1:18" ht="13.5" customHeight="1" x14ac:dyDescent="0.15">
      <c r="A57" s="42"/>
      <c r="B57" s="39"/>
      <c r="C57" s="33" t="s">
        <v>35</v>
      </c>
      <c r="D57" s="10" t="s">
        <v>20</v>
      </c>
      <c r="E57" s="28">
        <v>619290</v>
      </c>
      <c r="F57" s="28">
        <v>625130</v>
      </c>
      <c r="G57" s="28">
        <v>612626</v>
      </c>
      <c r="H57" s="28">
        <v>613263</v>
      </c>
      <c r="I57" s="28">
        <v>635536</v>
      </c>
      <c r="J57" s="28">
        <v>611060</v>
      </c>
      <c r="K57" s="28">
        <v>613735</v>
      </c>
      <c r="L57" s="28">
        <v>626545</v>
      </c>
      <c r="M57" s="28">
        <v>622893</v>
      </c>
      <c r="N57" s="28">
        <v>631676</v>
      </c>
      <c r="O57" s="28">
        <v>606346</v>
      </c>
      <c r="P57" s="28">
        <v>601160</v>
      </c>
      <c r="Q57" s="31">
        <f>SUM(E57:P57)</f>
        <v>7419260</v>
      </c>
      <c r="R57" s="11"/>
    </row>
    <row r="58" spans="1:18" ht="13.5" customHeight="1" x14ac:dyDescent="0.15">
      <c r="A58" s="43"/>
      <c r="B58" s="40"/>
      <c r="C58" s="34"/>
      <c r="D58" s="19" t="s">
        <v>6</v>
      </c>
      <c r="E58" s="27" t="s">
        <v>18</v>
      </c>
      <c r="F58" s="27">
        <f t="shared" ref="F58:P58" si="35">F57/E57</f>
        <v>1.0094301538859016</v>
      </c>
      <c r="G58" s="27">
        <f t="shared" si="35"/>
        <v>0.9799977604658231</v>
      </c>
      <c r="H58" s="27">
        <f t="shared" si="35"/>
        <v>1.0010397861011449</v>
      </c>
      <c r="I58" s="27">
        <f t="shared" si="35"/>
        <v>1.0363188387363986</v>
      </c>
      <c r="J58" s="27">
        <f t="shared" si="35"/>
        <v>0.96148762619269401</v>
      </c>
      <c r="K58" s="27">
        <f t="shared" si="35"/>
        <v>1.004377638857068</v>
      </c>
      <c r="L58" s="27">
        <f t="shared" si="35"/>
        <v>1.0208722005425794</v>
      </c>
      <c r="M58" s="27">
        <f t="shared" si="35"/>
        <v>0.99417120877191578</v>
      </c>
      <c r="N58" s="27">
        <f t="shared" si="35"/>
        <v>1.014100335049519</v>
      </c>
      <c r="O58" s="27">
        <f t="shared" si="35"/>
        <v>0.95990032864949748</v>
      </c>
      <c r="P58" s="27">
        <f t="shared" si="35"/>
        <v>0.99144712754763786</v>
      </c>
      <c r="Q58" s="16" t="s">
        <v>18</v>
      </c>
      <c r="R58" s="11"/>
    </row>
    <row r="59" spans="1:18" ht="13.5" customHeight="1" x14ac:dyDescent="0.15">
      <c r="A59" s="7" t="s">
        <v>31</v>
      </c>
    </row>
    <row r="60" spans="1:18" ht="13.5" customHeight="1" x14ac:dyDescent="0.15">
      <c r="F60" s="20"/>
    </row>
    <row r="61" spans="1:18" ht="13.5" customHeight="1" x14ac:dyDescent="0.15"/>
    <row r="62" spans="1:18" ht="13.5" customHeight="1" x14ac:dyDescent="0.15"/>
    <row r="63" spans="1:18" ht="13.5" customHeight="1" x14ac:dyDescent="0.15"/>
  </sheetData>
  <mergeCells count="26">
    <mergeCell ref="C6:C8"/>
    <mergeCell ref="C9:C11"/>
    <mergeCell ref="C12:C14"/>
    <mergeCell ref="C15:C16"/>
    <mergeCell ref="C48:C50"/>
    <mergeCell ref="B31:B44"/>
    <mergeCell ref="C54:C56"/>
    <mergeCell ref="C43:C44"/>
    <mergeCell ref="C51:C53"/>
    <mergeCell ref="C40:C42"/>
    <mergeCell ref="C57:C58"/>
    <mergeCell ref="C31:C33"/>
    <mergeCell ref="C34:C36"/>
    <mergeCell ref="C37:C39"/>
    <mergeCell ref="A2:B2"/>
    <mergeCell ref="B17:B30"/>
    <mergeCell ref="C20:C22"/>
    <mergeCell ref="C23:C25"/>
    <mergeCell ref="C26:C28"/>
    <mergeCell ref="C29:C30"/>
    <mergeCell ref="C17:C19"/>
    <mergeCell ref="C3:C5"/>
    <mergeCell ref="A17:A58"/>
    <mergeCell ref="A3:B16"/>
    <mergeCell ref="B45:B58"/>
    <mergeCell ref="C45:C47"/>
  </mergeCells>
  <phoneticPr fontId="1"/>
  <conditionalFormatting sqref="E4:Q58">
    <cfRule type="cellIs" dxfId="1" priority="1" operator="lessThan">
      <formula>0</formula>
    </cfRule>
  </conditionalFormatting>
  <pageMargins left="0.59055118110236227" right="0.19685039370078741" top="0.59055118110236227" bottom="0.19685039370078741" header="0.39370078740157483" footer="0.19685039370078741"/>
  <pageSetup paperSize="9" scale="74" orientation="landscape" r:id="rId1"/>
  <headerFooter alignWithMargins="0">
    <oddHeader>&amp;L&amp;"ＭＳ ゴシック,標準"過去5年間の療養の給付等確定件数の推移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67"/>
  <sheetViews>
    <sheetView showGridLines="0" topLeftCell="A16" zoomScale="80" zoomScaleNormal="80" workbookViewId="0">
      <selection activeCell="H47" sqref="H47"/>
    </sheetView>
  </sheetViews>
  <sheetFormatPr defaultRowHeight="11.25" x14ac:dyDescent="0.15"/>
  <cols>
    <col min="1" max="1" width="2.875" style="12" customWidth="1"/>
    <col min="2" max="2" width="4.625" style="12" customWidth="1"/>
    <col min="3" max="3" width="6.375" style="12" customWidth="1"/>
    <col min="4" max="4" width="6.625" style="6" customWidth="1"/>
    <col min="5" max="16" width="12.875" style="12" bestFit="1" customWidth="1"/>
    <col min="17" max="17" width="13.75" style="12" bestFit="1" customWidth="1"/>
    <col min="18" max="28" width="9.625" style="12" customWidth="1"/>
    <col min="29" max="29" width="3.75" style="12" customWidth="1"/>
    <col min="30" max="30" width="9.75" style="12" bestFit="1" customWidth="1"/>
    <col min="31" max="31" width="3.75" style="12" customWidth="1"/>
    <col min="32" max="16384" width="9" style="12"/>
  </cols>
  <sheetData>
    <row r="1" spans="1:18" x14ac:dyDescent="0.15">
      <c r="A1" s="12" t="s">
        <v>29</v>
      </c>
      <c r="G1" s="12" t="s">
        <v>22</v>
      </c>
      <c r="J1" s="17"/>
      <c r="K1" s="17"/>
      <c r="L1" s="17"/>
      <c r="M1" s="17"/>
      <c r="Q1" s="18" t="s">
        <v>5</v>
      </c>
    </row>
    <row r="2" spans="1:18" ht="13.5" customHeight="1" x14ac:dyDescent="0.15">
      <c r="A2" s="36"/>
      <c r="B2" s="37"/>
      <c r="C2" s="3" t="s">
        <v>2</v>
      </c>
      <c r="D2" s="3" t="s">
        <v>27</v>
      </c>
      <c r="E2" s="22" t="s">
        <v>23</v>
      </c>
      <c r="F2" s="22" t="s">
        <v>8</v>
      </c>
      <c r="G2" s="22" t="s">
        <v>9</v>
      </c>
      <c r="H2" s="22" t="s">
        <v>10</v>
      </c>
      <c r="I2" s="22" t="s">
        <v>11</v>
      </c>
      <c r="J2" s="22" t="s">
        <v>12</v>
      </c>
      <c r="K2" s="22" t="s">
        <v>13</v>
      </c>
      <c r="L2" s="22" t="s">
        <v>14</v>
      </c>
      <c r="M2" s="22" t="s">
        <v>15</v>
      </c>
      <c r="N2" s="22" t="s">
        <v>16</v>
      </c>
      <c r="O2" s="22" t="s">
        <v>17</v>
      </c>
      <c r="P2" s="22" t="s">
        <v>28</v>
      </c>
      <c r="Q2" s="3" t="s">
        <v>1</v>
      </c>
    </row>
    <row r="3" spans="1:18" ht="13.5" customHeight="1" x14ac:dyDescent="0.15">
      <c r="A3" s="44" t="s">
        <v>1</v>
      </c>
      <c r="B3" s="45"/>
      <c r="C3" s="33" t="s">
        <v>36</v>
      </c>
      <c r="D3" s="21" t="s">
        <v>30</v>
      </c>
      <c r="E3" s="23">
        <v>3563096243</v>
      </c>
      <c r="F3" s="23">
        <v>3306412073.5</v>
      </c>
      <c r="G3" s="23">
        <v>3393856932.5</v>
      </c>
      <c r="H3" s="23">
        <v>3418894982.9000001</v>
      </c>
      <c r="I3" s="23">
        <v>3411216575</v>
      </c>
      <c r="J3" s="23">
        <v>3437903619</v>
      </c>
      <c r="K3" s="23">
        <v>3412358467</v>
      </c>
      <c r="L3" s="23">
        <v>3510703973.5</v>
      </c>
      <c r="M3" s="23">
        <v>3399933272.5</v>
      </c>
      <c r="N3" s="23">
        <v>3514654203.5</v>
      </c>
      <c r="O3" s="23">
        <v>3450296772.5</v>
      </c>
      <c r="P3" s="23">
        <v>3372107874.5</v>
      </c>
      <c r="Q3" s="32">
        <f>SUM(Q17,Q31,Q45)</f>
        <v>41191434989.400002</v>
      </c>
    </row>
    <row r="4" spans="1:18" ht="13.5" customHeight="1" x14ac:dyDescent="0.15">
      <c r="A4" s="46"/>
      <c r="B4" s="47"/>
      <c r="C4" s="35"/>
      <c r="D4" s="8" t="s">
        <v>6</v>
      </c>
      <c r="E4" s="24">
        <f>E3/P6</f>
        <v>1.0987997897404249</v>
      </c>
      <c r="F4" s="24">
        <f>F3/E3</f>
        <v>0.92796036031744089</v>
      </c>
      <c r="G4" s="24">
        <f t="shared" ref="G4:P4" si="0">G3/F3</f>
        <v>1.0264470541046129</v>
      </c>
      <c r="H4" s="24">
        <f t="shared" si="0"/>
        <v>1.0073774619549318</v>
      </c>
      <c r="I4" s="24">
        <f t="shared" si="0"/>
        <v>0.99775412583937073</v>
      </c>
      <c r="J4" s="24">
        <f t="shared" si="0"/>
        <v>1.0078233215081045</v>
      </c>
      <c r="K4" s="24">
        <f t="shared" si="0"/>
        <v>0.99256955551085801</v>
      </c>
      <c r="L4" s="24">
        <f t="shared" si="0"/>
        <v>1.028820391365993</v>
      </c>
      <c r="M4" s="24">
        <f t="shared" si="0"/>
        <v>0.96844772392200107</v>
      </c>
      <c r="N4" s="24">
        <f t="shared" si="0"/>
        <v>1.0337421125078861</v>
      </c>
      <c r="O4" s="24">
        <f t="shared" si="0"/>
        <v>0.98168882988946371</v>
      </c>
      <c r="P4" s="24">
        <f t="shared" si="0"/>
        <v>0.97733850066951011</v>
      </c>
      <c r="Q4" s="2" t="s">
        <v>18</v>
      </c>
      <c r="R4" s="11"/>
    </row>
    <row r="5" spans="1:18" s="13" customFormat="1" ht="13.5" customHeight="1" x14ac:dyDescent="0.15">
      <c r="A5" s="46"/>
      <c r="B5" s="47"/>
      <c r="C5" s="34"/>
      <c r="D5" s="9" t="s">
        <v>7</v>
      </c>
      <c r="E5" s="25">
        <f t="shared" ref="E5:Q5" si="1">E3/E6</f>
        <v>1.0321552050895302</v>
      </c>
      <c r="F5" s="25">
        <f t="shared" si="1"/>
        <v>1.0065762924425357</v>
      </c>
      <c r="G5" s="25">
        <f t="shared" si="1"/>
        <v>1.0345442000826546</v>
      </c>
      <c r="H5" s="25">
        <f t="shared" si="1"/>
        <v>1.0200195457888723</v>
      </c>
      <c r="I5" s="25">
        <f t="shared" si="1"/>
        <v>1.0365765916043554</v>
      </c>
      <c r="J5" s="25">
        <f t="shared" si="1"/>
        <v>1.0477760961506404</v>
      </c>
      <c r="K5" s="25">
        <f t="shared" si="1"/>
        <v>1.0233835286365962</v>
      </c>
      <c r="L5" s="25">
        <f t="shared" si="1"/>
        <v>1.0395852826719796</v>
      </c>
      <c r="M5" s="25">
        <f>M3/M6</f>
        <v>1.0061022692513297</v>
      </c>
      <c r="N5" s="25">
        <f t="shared" si="1"/>
        <v>1.0460891291394343</v>
      </c>
      <c r="O5" s="25">
        <f t="shared" si="1"/>
        <v>1.0162388198121581</v>
      </c>
      <c r="P5" s="25">
        <f t="shared" si="1"/>
        <v>1.03990214431113</v>
      </c>
      <c r="Q5" s="4">
        <f t="shared" si="1"/>
        <v>1.0215914068094401</v>
      </c>
      <c r="R5" s="11"/>
    </row>
    <row r="6" spans="1:18" ht="13.5" customHeight="1" x14ac:dyDescent="0.15">
      <c r="A6" s="46"/>
      <c r="B6" s="47"/>
      <c r="C6" s="33" t="s">
        <v>34</v>
      </c>
      <c r="D6" s="14" t="s">
        <v>30</v>
      </c>
      <c r="E6" s="23">
        <v>3452093469.5</v>
      </c>
      <c r="F6" s="23">
        <v>3284810201</v>
      </c>
      <c r="G6" s="23">
        <v>3280533526</v>
      </c>
      <c r="H6" s="23">
        <v>3351793597.5</v>
      </c>
      <c r="I6" s="23">
        <v>3290848551.5</v>
      </c>
      <c r="J6" s="23">
        <v>3281143396.5999999</v>
      </c>
      <c r="K6" s="23">
        <v>3334388693.5</v>
      </c>
      <c r="L6" s="23">
        <v>3377023542</v>
      </c>
      <c r="M6" s="23">
        <v>3379311802</v>
      </c>
      <c r="N6" s="23">
        <v>3359803773.5</v>
      </c>
      <c r="O6" s="23">
        <v>3395163327</v>
      </c>
      <c r="P6" s="23">
        <v>3242716531.5</v>
      </c>
      <c r="Q6" s="32">
        <f>SUM(Q20,Q34,Q48)</f>
        <v>40320851090.599998</v>
      </c>
      <c r="R6" s="11"/>
    </row>
    <row r="7" spans="1:18" ht="13.5" customHeight="1" x14ac:dyDescent="0.15">
      <c r="A7" s="46"/>
      <c r="B7" s="47"/>
      <c r="C7" s="35"/>
      <c r="D7" s="8" t="s">
        <v>6</v>
      </c>
      <c r="E7" s="24">
        <f>E6/P9</f>
        <v>1.1307122043497069</v>
      </c>
      <c r="F7" s="24">
        <f t="shared" ref="F7:P7" si="2">F6/E6</f>
        <v>0.95154150083768463</v>
      </c>
      <c r="G7" s="24">
        <f t="shared" si="2"/>
        <v>0.99869804501986204</v>
      </c>
      <c r="H7" s="24">
        <f t="shared" si="2"/>
        <v>1.0217220982304327</v>
      </c>
      <c r="I7" s="24">
        <f t="shared" si="2"/>
        <v>0.98181718407557761</v>
      </c>
      <c r="J7" s="24">
        <f t="shared" si="2"/>
        <v>0.99705086552962874</v>
      </c>
      <c r="K7" s="24">
        <f t="shared" si="2"/>
        <v>1.016227665317881</v>
      </c>
      <c r="L7" s="24">
        <f t="shared" si="2"/>
        <v>1.012786406270844</v>
      </c>
      <c r="M7" s="24">
        <f t="shared" si="2"/>
        <v>1.0006775966976662</v>
      </c>
      <c r="N7" s="24">
        <f t="shared" si="2"/>
        <v>0.99422721854536933</v>
      </c>
      <c r="O7" s="24">
        <f t="shared" si="2"/>
        <v>1.0105242912633452</v>
      </c>
      <c r="P7" s="24">
        <f t="shared" si="2"/>
        <v>0.95509883301116372</v>
      </c>
      <c r="Q7" s="5" t="s">
        <v>18</v>
      </c>
      <c r="R7" s="11"/>
    </row>
    <row r="8" spans="1:18" s="13" customFormat="1" ht="13.5" customHeight="1" x14ac:dyDescent="0.15">
      <c r="A8" s="46"/>
      <c r="B8" s="47"/>
      <c r="C8" s="34"/>
      <c r="D8" s="9" t="s">
        <v>7</v>
      </c>
      <c r="E8" s="25">
        <f t="shared" ref="E8:Q8" si="3">E6/E9</f>
        <v>0.98589106733847687</v>
      </c>
      <c r="F8" s="25">
        <f t="shared" si="3"/>
        <v>0.99888665278122946</v>
      </c>
      <c r="G8" s="25">
        <f t="shared" si="3"/>
        <v>1.0422700658110855</v>
      </c>
      <c r="H8" s="25">
        <f t="shared" si="3"/>
        <v>1.0216481012062257</v>
      </c>
      <c r="I8" s="25">
        <f t="shared" si="3"/>
        <v>1.0063930545620918</v>
      </c>
      <c r="J8" s="25">
        <f t="shared" si="3"/>
        <v>1.0071758841111009</v>
      </c>
      <c r="K8" s="25">
        <f t="shared" si="3"/>
        <v>1.0325114509566764</v>
      </c>
      <c r="L8" s="25">
        <f t="shared" si="3"/>
        <v>1.0124087380312279</v>
      </c>
      <c r="M8" s="25">
        <f>M6/M9</f>
        <v>1.0199942428856139</v>
      </c>
      <c r="N8" s="25">
        <f t="shared" si="3"/>
        <v>0.99032118905470845</v>
      </c>
      <c r="O8" s="25">
        <f t="shared" si="3"/>
        <v>1.0420781788385123</v>
      </c>
      <c r="P8" s="25">
        <f t="shared" si="3"/>
        <v>1.0621320627058997</v>
      </c>
      <c r="Q8" s="4">
        <f t="shared" si="3"/>
        <v>1.0252513616696888</v>
      </c>
      <c r="R8" s="11"/>
    </row>
    <row r="9" spans="1:18" ht="13.5" customHeight="1" x14ac:dyDescent="0.15">
      <c r="A9" s="46"/>
      <c r="B9" s="47"/>
      <c r="C9" s="33" t="s">
        <v>33</v>
      </c>
      <c r="D9" s="14" t="s">
        <v>30</v>
      </c>
      <c r="E9" s="23">
        <v>3501495838.5</v>
      </c>
      <c r="F9" s="23">
        <v>3288471411.5</v>
      </c>
      <c r="G9" s="23">
        <v>3147488960.5</v>
      </c>
      <c r="H9" s="23">
        <v>3280771132</v>
      </c>
      <c r="I9" s="23">
        <v>3269943623.5</v>
      </c>
      <c r="J9" s="23">
        <v>3257766045</v>
      </c>
      <c r="K9" s="23">
        <v>3229396333</v>
      </c>
      <c r="L9" s="23">
        <v>3335632551.5</v>
      </c>
      <c r="M9" s="23">
        <v>3313069486</v>
      </c>
      <c r="N9" s="23">
        <v>3392640499.5</v>
      </c>
      <c r="O9" s="23">
        <v>3258069688</v>
      </c>
      <c r="P9" s="23">
        <v>3053025744.5</v>
      </c>
      <c r="Q9" s="32">
        <f>SUM(Q23,Q37,Q51)</f>
        <v>39327771313.5</v>
      </c>
      <c r="R9" s="11"/>
    </row>
    <row r="10" spans="1:18" ht="13.5" customHeight="1" x14ac:dyDescent="0.15">
      <c r="A10" s="46"/>
      <c r="B10" s="47"/>
      <c r="C10" s="35"/>
      <c r="D10" s="8" t="s">
        <v>6</v>
      </c>
      <c r="E10" s="24">
        <f>E9/P12</f>
        <v>1.1679510366631563</v>
      </c>
      <c r="F10" s="24">
        <f t="shared" ref="F10:P10" si="4">F9/E9</f>
        <v>0.93916187914384119</v>
      </c>
      <c r="G10" s="24">
        <f t="shared" si="4"/>
        <v>0.95712827227052211</v>
      </c>
      <c r="H10" s="24">
        <f t="shared" si="4"/>
        <v>1.0423455564650581</v>
      </c>
      <c r="I10" s="24">
        <f t="shared" si="4"/>
        <v>0.99669970623845394</v>
      </c>
      <c r="J10" s="24">
        <f t="shared" si="4"/>
        <v>0.99627590567235358</v>
      </c>
      <c r="K10" s="24">
        <f t="shared" si="4"/>
        <v>0.99129166686369585</v>
      </c>
      <c r="L10" s="24">
        <f t="shared" si="4"/>
        <v>1.0328966182981048</v>
      </c>
      <c r="M10" s="24">
        <f t="shared" si="4"/>
        <v>0.99323574609863619</v>
      </c>
      <c r="N10" s="24">
        <f t="shared" si="4"/>
        <v>1.0240173089747264</v>
      </c>
      <c r="O10" s="24">
        <f t="shared" si="4"/>
        <v>0.9603344912259838</v>
      </c>
      <c r="P10" s="24">
        <f t="shared" si="4"/>
        <v>0.937065820213972</v>
      </c>
      <c r="Q10" s="5" t="s">
        <v>18</v>
      </c>
      <c r="R10" s="11"/>
    </row>
    <row r="11" spans="1:18" s="13" customFormat="1" ht="13.5" customHeight="1" x14ac:dyDescent="0.15">
      <c r="A11" s="46"/>
      <c r="B11" s="47"/>
      <c r="C11" s="34"/>
      <c r="D11" s="9" t="s">
        <v>7</v>
      </c>
      <c r="E11" s="25">
        <f t="shared" ref="E11:Q11" si="5">E9/E12</f>
        <v>1.0553842951499492</v>
      </c>
      <c r="F11" s="25">
        <f t="shared" si="5"/>
        <v>1.0497438825633849</v>
      </c>
      <c r="G11" s="25">
        <f t="shared" si="5"/>
        <v>1.0841720362904941</v>
      </c>
      <c r="H11" s="25">
        <f t="shared" si="5"/>
        <v>1.036411201519442</v>
      </c>
      <c r="I11" s="25">
        <f t="shared" si="5"/>
        <v>1.0130502497066387</v>
      </c>
      <c r="J11" s="25">
        <f t="shared" si="5"/>
        <v>1.0469605538978857</v>
      </c>
      <c r="K11" s="25">
        <f t="shared" si="5"/>
        <v>1.0245172796194579</v>
      </c>
      <c r="L11" s="25">
        <f t="shared" si="5"/>
        <v>0.99376392972430516</v>
      </c>
      <c r="M11" s="25">
        <f t="shared" si="5"/>
        <v>1.044209304283267</v>
      </c>
      <c r="N11" s="25">
        <f t="shared" si="5"/>
        <v>1.0191682668205009</v>
      </c>
      <c r="O11" s="25">
        <f t="shared" si="5"/>
        <v>1.0352401269003695</v>
      </c>
      <c r="P11" s="25">
        <f t="shared" si="5"/>
        <v>1.0183603658874032</v>
      </c>
      <c r="Q11" s="4">
        <f t="shared" si="5"/>
        <v>1.0345616974941616</v>
      </c>
      <c r="R11" s="11"/>
    </row>
    <row r="12" spans="1:18" ht="13.5" customHeight="1" x14ac:dyDescent="0.15">
      <c r="A12" s="46"/>
      <c r="B12" s="47"/>
      <c r="C12" s="33" t="s">
        <v>32</v>
      </c>
      <c r="D12" s="10" t="s">
        <v>30</v>
      </c>
      <c r="E12" s="23">
        <v>3317744877</v>
      </c>
      <c r="F12" s="23">
        <v>3132641653</v>
      </c>
      <c r="G12" s="23">
        <v>2903126861</v>
      </c>
      <c r="H12" s="23">
        <v>3165511070.5</v>
      </c>
      <c r="I12" s="23">
        <v>3227819769.5</v>
      </c>
      <c r="J12" s="23">
        <v>3111641630.5</v>
      </c>
      <c r="K12" s="23">
        <v>3152115047</v>
      </c>
      <c r="L12" s="23">
        <v>3356564322.5</v>
      </c>
      <c r="M12" s="23">
        <v>3172802112</v>
      </c>
      <c r="N12" s="23">
        <v>3328832549</v>
      </c>
      <c r="O12" s="23">
        <v>3147163255.5</v>
      </c>
      <c r="P12" s="23">
        <v>2997981703.5</v>
      </c>
      <c r="Q12" s="32">
        <f>SUM(Q26,Q40,Q54)</f>
        <v>38013944851</v>
      </c>
      <c r="R12" s="11"/>
    </row>
    <row r="13" spans="1:18" ht="13.5" customHeight="1" x14ac:dyDescent="0.15">
      <c r="A13" s="46"/>
      <c r="B13" s="47"/>
      <c r="C13" s="35"/>
      <c r="D13" s="8" t="s">
        <v>6</v>
      </c>
      <c r="E13" s="24">
        <f>E12/P15</f>
        <v>1.0591032356812433</v>
      </c>
      <c r="F13" s="24">
        <f t="shared" ref="F13:P13" si="6">F12/E12</f>
        <v>0.94420812001452759</v>
      </c>
      <c r="G13" s="24">
        <f t="shared" si="6"/>
        <v>0.92673442499233727</v>
      </c>
      <c r="H13" s="24">
        <f t="shared" si="6"/>
        <v>1.0903798635274313</v>
      </c>
      <c r="I13" s="24">
        <f t="shared" si="6"/>
        <v>1.0196836143081813</v>
      </c>
      <c r="J13" s="24">
        <f t="shared" si="6"/>
        <v>0.96400724101829383</v>
      </c>
      <c r="K13" s="24">
        <f t="shared" si="6"/>
        <v>1.0130070944234977</v>
      </c>
      <c r="L13" s="24">
        <f t="shared" si="6"/>
        <v>1.064860981420898</v>
      </c>
      <c r="M13" s="24">
        <f t="shared" si="6"/>
        <v>0.94525288573551536</v>
      </c>
      <c r="N13" s="24">
        <f t="shared" si="6"/>
        <v>1.0491774877512436</v>
      </c>
      <c r="O13" s="24">
        <f t="shared" si="6"/>
        <v>0.94542552356543907</v>
      </c>
      <c r="P13" s="24">
        <f t="shared" si="6"/>
        <v>0.95259808917148181</v>
      </c>
      <c r="Q13" s="5" t="s">
        <v>18</v>
      </c>
      <c r="R13" s="11"/>
    </row>
    <row r="14" spans="1:18" s="13" customFormat="1" ht="13.5" customHeight="1" x14ac:dyDescent="0.15">
      <c r="A14" s="46"/>
      <c r="B14" s="47"/>
      <c r="C14" s="34"/>
      <c r="D14" s="9" t="s">
        <v>7</v>
      </c>
      <c r="E14" s="25">
        <f t="shared" ref="E14:Q14" si="7">E12/E15</f>
        <v>1.0235525047367724</v>
      </c>
      <c r="F14" s="25">
        <f t="shared" si="7"/>
        <v>0.9674525190269625</v>
      </c>
      <c r="G14" s="25">
        <f t="shared" si="7"/>
        <v>0.91101260156006292</v>
      </c>
      <c r="H14" s="25">
        <f t="shared" si="7"/>
        <v>0.9953237747501299</v>
      </c>
      <c r="I14" s="25">
        <f t="shared" si="7"/>
        <v>0.96264899575273766</v>
      </c>
      <c r="J14" s="25">
        <f t="shared" si="7"/>
        <v>0.96777708580934774</v>
      </c>
      <c r="K14" s="25">
        <f t="shared" si="7"/>
        <v>1.00097447977715</v>
      </c>
      <c r="L14" s="25">
        <f t="shared" si="7"/>
        <v>1.006816108168918</v>
      </c>
      <c r="M14" s="25">
        <f t="shared" si="7"/>
        <v>0.97501018866991729</v>
      </c>
      <c r="N14" s="25">
        <f t="shared" si="7"/>
        <v>1.0085010468823501</v>
      </c>
      <c r="O14" s="25">
        <f t="shared" si="7"/>
        <v>0.97042580152659319</v>
      </c>
      <c r="P14" s="25">
        <f t="shared" si="7"/>
        <v>0.95702720986825773</v>
      </c>
      <c r="Q14" s="4">
        <f t="shared" si="7"/>
        <v>0.97902726549459218</v>
      </c>
      <c r="R14" s="11"/>
    </row>
    <row r="15" spans="1:18" ht="13.5" customHeight="1" x14ac:dyDescent="0.15">
      <c r="A15" s="46"/>
      <c r="B15" s="47"/>
      <c r="C15" s="33" t="s">
        <v>35</v>
      </c>
      <c r="D15" s="10" t="s">
        <v>30</v>
      </c>
      <c r="E15" s="23">
        <v>3241401747</v>
      </c>
      <c r="F15" s="23">
        <v>3238031419</v>
      </c>
      <c r="G15" s="26">
        <v>3186703297</v>
      </c>
      <c r="H15" s="23">
        <v>3180383259</v>
      </c>
      <c r="I15" s="23">
        <v>3353059925</v>
      </c>
      <c r="J15" s="23">
        <v>3215246234</v>
      </c>
      <c r="K15" s="23">
        <v>3149046365</v>
      </c>
      <c r="L15" s="23">
        <v>3333840505</v>
      </c>
      <c r="M15" s="23">
        <v>3254122007</v>
      </c>
      <c r="N15" s="23">
        <v>3300772527</v>
      </c>
      <c r="O15" s="23">
        <v>3243074587</v>
      </c>
      <c r="P15" s="23">
        <v>3132598188</v>
      </c>
      <c r="Q15" s="32">
        <f>SUM(Q29,Q43,Q57)</f>
        <v>38828280060</v>
      </c>
      <c r="R15" s="11"/>
    </row>
    <row r="16" spans="1:18" ht="13.5" customHeight="1" x14ac:dyDescent="0.15">
      <c r="A16" s="48"/>
      <c r="B16" s="49"/>
      <c r="C16" s="34"/>
      <c r="D16" s="8" t="s">
        <v>6</v>
      </c>
      <c r="E16" s="27" t="s">
        <v>18</v>
      </c>
      <c r="F16" s="24">
        <f t="shared" ref="F16:P16" si="8">F15/E15</f>
        <v>0.99896022515471294</v>
      </c>
      <c r="G16" s="24">
        <f t="shared" si="8"/>
        <v>0.98414835578839077</v>
      </c>
      <c r="H16" s="24">
        <f t="shared" si="8"/>
        <v>0.99801674727422862</v>
      </c>
      <c r="I16" s="24">
        <f t="shared" si="8"/>
        <v>1.0542942947241818</v>
      </c>
      <c r="J16" s="24">
        <f t="shared" si="8"/>
        <v>0.95889912674316435</v>
      </c>
      <c r="K16" s="24">
        <f t="shared" si="8"/>
        <v>0.97941063788522265</v>
      </c>
      <c r="L16" s="24">
        <f t="shared" si="8"/>
        <v>1.0586825719855668</v>
      </c>
      <c r="M16" s="24">
        <f t="shared" si="8"/>
        <v>0.9760880888331519</v>
      </c>
      <c r="N16" s="24">
        <f t="shared" si="8"/>
        <v>1.0143358238872573</v>
      </c>
      <c r="O16" s="24">
        <f t="shared" si="8"/>
        <v>0.98251986784062328</v>
      </c>
      <c r="P16" s="24">
        <f t="shared" si="8"/>
        <v>0.96593467216484963</v>
      </c>
      <c r="Q16" s="1" t="s">
        <v>18</v>
      </c>
      <c r="R16" s="11"/>
    </row>
    <row r="17" spans="1:19" ht="13.5" customHeight="1" x14ac:dyDescent="0.15">
      <c r="A17" s="41" t="s">
        <v>19</v>
      </c>
      <c r="B17" s="38" t="s">
        <v>3</v>
      </c>
      <c r="C17" s="33" t="s">
        <v>36</v>
      </c>
      <c r="D17" s="21" t="s">
        <v>30</v>
      </c>
      <c r="E17" s="28">
        <v>1445551873</v>
      </c>
      <c r="F17" s="28">
        <v>1329984216.5</v>
      </c>
      <c r="G17" s="28">
        <v>1368252831.5</v>
      </c>
      <c r="H17" s="28">
        <v>1387710077.5</v>
      </c>
      <c r="I17" s="28">
        <v>1374995786</v>
      </c>
      <c r="J17" s="28">
        <v>1369823333</v>
      </c>
      <c r="K17" s="28">
        <v>1360618655</v>
      </c>
      <c r="L17" s="28">
        <v>1388378081.5</v>
      </c>
      <c r="M17" s="28">
        <v>1356583630.5</v>
      </c>
      <c r="N17" s="28">
        <v>1384553293.5</v>
      </c>
      <c r="O17" s="28">
        <v>1355036240.5</v>
      </c>
      <c r="P17" s="28">
        <v>1323804469</v>
      </c>
      <c r="Q17" s="31">
        <f>SUM(E17:P17)</f>
        <v>16445292487.5</v>
      </c>
    </row>
    <row r="18" spans="1:19" ht="13.5" customHeight="1" x14ac:dyDescent="0.15">
      <c r="A18" s="42"/>
      <c r="B18" s="39"/>
      <c r="C18" s="35"/>
      <c r="D18" s="8" t="s">
        <v>6</v>
      </c>
      <c r="E18" s="24">
        <f>E17/P20</f>
        <v>1.1362581275546204</v>
      </c>
      <c r="F18" s="24">
        <f t="shared" ref="F18:P18" si="9">F17/E17</f>
        <v>0.92005291635771003</v>
      </c>
      <c r="G18" s="24">
        <f t="shared" si="9"/>
        <v>1.028773736203207</v>
      </c>
      <c r="H18" s="24">
        <f t="shared" si="9"/>
        <v>1.0142205048307258</v>
      </c>
      <c r="I18" s="24">
        <f t="shared" si="9"/>
        <v>0.99083793386951169</v>
      </c>
      <c r="J18" s="24">
        <f t="shared" si="9"/>
        <v>0.99623820447112266</v>
      </c>
      <c r="K18" s="24">
        <f t="shared" si="9"/>
        <v>0.99328039041367389</v>
      </c>
      <c r="L18" s="24">
        <f t="shared" si="9"/>
        <v>1.0204020622516012</v>
      </c>
      <c r="M18" s="24">
        <f t="shared" si="9"/>
        <v>0.97709957293070393</v>
      </c>
      <c r="N18" s="24">
        <f t="shared" si="9"/>
        <v>1.0206177211424048</v>
      </c>
      <c r="O18" s="24">
        <f t="shared" si="9"/>
        <v>0.97868117237626573</v>
      </c>
      <c r="P18" s="24">
        <f t="shared" si="9"/>
        <v>0.97695133859410599</v>
      </c>
      <c r="Q18" s="2" t="s">
        <v>18</v>
      </c>
      <c r="R18" s="11"/>
    </row>
    <row r="19" spans="1:19" s="13" customFormat="1" ht="13.5" customHeight="1" x14ac:dyDescent="0.15">
      <c r="A19" s="42"/>
      <c r="B19" s="39"/>
      <c r="C19" s="34"/>
      <c r="D19" s="9" t="s">
        <v>7</v>
      </c>
      <c r="E19" s="25">
        <f>E17/E20</f>
        <v>0.95998776224553584</v>
      </c>
      <c r="F19" s="25">
        <f t="shared" ref="F19:Q19" si="10">F17/F20</f>
        <v>0.94253763650331768</v>
      </c>
      <c r="G19" s="25">
        <f t="shared" si="10"/>
        <v>1.0132176537152886</v>
      </c>
      <c r="H19" s="25">
        <f t="shared" si="10"/>
        <v>0.95770995261394332</v>
      </c>
      <c r="I19" s="25">
        <f t="shared" si="10"/>
        <v>0.97589433565170425</v>
      </c>
      <c r="J19" s="25">
        <f t="shared" si="10"/>
        <v>0.98165780347175891</v>
      </c>
      <c r="K19" s="25">
        <f t="shared" si="10"/>
        <v>0.98276123268950599</v>
      </c>
      <c r="L19" s="25">
        <f t="shared" si="10"/>
        <v>0.96774997706846277</v>
      </c>
      <c r="M19" s="25">
        <f t="shared" si="10"/>
        <v>0.95663701260175249</v>
      </c>
      <c r="N19" s="25">
        <f t="shared" si="10"/>
        <v>0.964939496226488</v>
      </c>
      <c r="O19" s="25">
        <f t="shared" si="10"/>
        <v>0.99246043904524073</v>
      </c>
      <c r="P19" s="25">
        <f t="shared" si="10"/>
        <v>1.0405600900870464</v>
      </c>
      <c r="Q19" s="4">
        <f t="shared" si="10"/>
        <v>0.97712761581213459</v>
      </c>
      <c r="R19" s="11"/>
    </row>
    <row r="20" spans="1:19" ht="13.5" customHeight="1" x14ac:dyDescent="0.15">
      <c r="A20" s="42"/>
      <c r="B20" s="39"/>
      <c r="C20" s="33" t="s">
        <v>34</v>
      </c>
      <c r="D20" s="10" t="s">
        <v>30</v>
      </c>
      <c r="E20" s="28">
        <v>1505802396.5</v>
      </c>
      <c r="F20" s="28">
        <v>1411067489.5</v>
      </c>
      <c r="G20" s="28">
        <v>1350403663.5</v>
      </c>
      <c r="H20" s="28">
        <v>1448987842</v>
      </c>
      <c r="I20" s="28">
        <v>1408959695.5</v>
      </c>
      <c r="J20" s="28">
        <v>1395418371</v>
      </c>
      <c r="K20" s="28">
        <v>1384485478</v>
      </c>
      <c r="L20" s="28">
        <v>1434645429.5</v>
      </c>
      <c r="M20" s="28">
        <v>1418075626</v>
      </c>
      <c r="N20" s="28">
        <v>1434860215.5</v>
      </c>
      <c r="O20" s="28">
        <v>1365330231</v>
      </c>
      <c r="P20" s="28">
        <v>1272203769.5</v>
      </c>
      <c r="Q20" s="31">
        <f>SUM(E20:P20)</f>
        <v>16830240207.5</v>
      </c>
      <c r="R20" s="11"/>
    </row>
    <row r="21" spans="1:19" ht="13.5" customHeight="1" x14ac:dyDescent="0.15">
      <c r="A21" s="42"/>
      <c r="B21" s="39"/>
      <c r="C21" s="35"/>
      <c r="D21" s="8" t="s">
        <v>6</v>
      </c>
      <c r="E21" s="24">
        <f>E20/P23</f>
        <v>1.1836173045547638</v>
      </c>
      <c r="F21" s="24">
        <f t="shared" ref="F21:P21" si="11">F20/E20</f>
        <v>0.93708676037427197</v>
      </c>
      <c r="G21" s="24">
        <f t="shared" si="11"/>
        <v>0.9570085580942016</v>
      </c>
      <c r="H21" s="24">
        <f t="shared" si="11"/>
        <v>1.073003488634271</v>
      </c>
      <c r="I21" s="24">
        <f t="shared" si="11"/>
        <v>0.97237509843785153</v>
      </c>
      <c r="J21" s="24">
        <f t="shared" si="11"/>
        <v>0.990389132816752</v>
      </c>
      <c r="K21" s="24">
        <f t="shared" si="11"/>
        <v>0.99216515044719877</v>
      </c>
      <c r="L21" s="24">
        <f t="shared" si="11"/>
        <v>1.0362300307927101</v>
      </c>
      <c r="M21" s="24">
        <f t="shared" si="11"/>
        <v>0.98845024480663846</v>
      </c>
      <c r="N21" s="24">
        <f t="shared" si="11"/>
        <v>1.011836173750017</v>
      </c>
      <c r="O21" s="24">
        <f t="shared" si="11"/>
        <v>0.95154232882833734</v>
      </c>
      <c r="P21" s="24">
        <f t="shared" si="11"/>
        <v>0.9317919874726629</v>
      </c>
      <c r="Q21" s="2" t="s">
        <v>18</v>
      </c>
      <c r="R21" s="11"/>
    </row>
    <row r="22" spans="1:19" s="13" customFormat="1" ht="13.5" customHeight="1" x14ac:dyDescent="0.15">
      <c r="A22" s="42"/>
      <c r="B22" s="39"/>
      <c r="C22" s="34"/>
      <c r="D22" s="9" t="s">
        <v>7</v>
      </c>
      <c r="E22" s="25">
        <f>E20/E23</f>
        <v>1</v>
      </c>
      <c r="F22" s="25">
        <f t="shared" ref="F22:Q22" si="12">F20/F23</f>
        <v>1</v>
      </c>
      <c r="G22" s="25">
        <f t="shared" si="12"/>
        <v>1</v>
      </c>
      <c r="H22" s="25">
        <f t="shared" si="12"/>
        <v>1</v>
      </c>
      <c r="I22" s="25">
        <f t="shared" si="12"/>
        <v>1</v>
      </c>
      <c r="J22" s="25">
        <f t="shared" si="12"/>
        <v>1</v>
      </c>
      <c r="K22" s="25">
        <f t="shared" si="12"/>
        <v>1</v>
      </c>
      <c r="L22" s="25">
        <f t="shared" si="12"/>
        <v>1</v>
      </c>
      <c r="M22" s="25">
        <f t="shared" si="12"/>
        <v>1</v>
      </c>
      <c r="N22" s="25">
        <f t="shared" si="12"/>
        <v>1</v>
      </c>
      <c r="O22" s="25">
        <f t="shared" si="12"/>
        <v>1</v>
      </c>
      <c r="P22" s="25">
        <f t="shared" si="12"/>
        <v>1</v>
      </c>
      <c r="Q22" s="4">
        <f t="shared" si="12"/>
        <v>1</v>
      </c>
      <c r="R22" s="11"/>
      <c r="S22" s="13" t="s">
        <v>24</v>
      </c>
    </row>
    <row r="23" spans="1:19" ht="13.5" customHeight="1" x14ac:dyDescent="0.15">
      <c r="A23" s="42"/>
      <c r="B23" s="39"/>
      <c r="C23" s="33" t="s">
        <v>33</v>
      </c>
      <c r="D23" s="10" t="s">
        <v>30</v>
      </c>
      <c r="E23" s="28">
        <v>1505802396.5</v>
      </c>
      <c r="F23" s="28">
        <v>1411067489.5</v>
      </c>
      <c r="G23" s="28">
        <v>1350403663.5</v>
      </c>
      <c r="H23" s="28">
        <v>1448987842</v>
      </c>
      <c r="I23" s="28">
        <v>1408959695.5</v>
      </c>
      <c r="J23" s="28">
        <v>1395418371</v>
      </c>
      <c r="K23" s="28">
        <v>1384485478</v>
      </c>
      <c r="L23" s="28">
        <v>1434645429.5</v>
      </c>
      <c r="M23" s="28">
        <v>1418075626</v>
      </c>
      <c r="N23" s="28">
        <v>1434860215.5</v>
      </c>
      <c r="O23" s="28">
        <v>1365330231</v>
      </c>
      <c r="P23" s="28">
        <v>1272203769.5</v>
      </c>
      <c r="Q23" s="31">
        <f>SUM(E23:P23)</f>
        <v>16830240207.5</v>
      </c>
      <c r="R23" s="11"/>
    </row>
    <row r="24" spans="1:19" ht="13.5" customHeight="1" x14ac:dyDescent="0.15">
      <c r="A24" s="42"/>
      <c r="B24" s="39"/>
      <c r="C24" s="35"/>
      <c r="D24" s="8" t="s">
        <v>6</v>
      </c>
      <c r="E24" s="24">
        <f>E23/P26</f>
        <v>1.1778988374457748</v>
      </c>
      <c r="F24" s="24">
        <f t="shared" ref="F24:P24" si="13">F23/E23</f>
        <v>0.93708676037427197</v>
      </c>
      <c r="G24" s="24">
        <f t="shared" si="13"/>
        <v>0.9570085580942016</v>
      </c>
      <c r="H24" s="24">
        <f t="shared" si="13"/>
        <v>1.073003488634271</v>
      </c>
      <c r="I24" s="24">
        <f t="shared" si="13"/>
        <v>0.97237509843785153</v>
      </c>
      <c r="J24" s="24">
        <f t="shared" si="13"/>
        <v>0.990389132816752</v>
      </c>
      <c r="K24" s="24">
        <f t="shared" si="13"/>
        <v>0.99216515044719877</v>
      </c>
      <c r="L24" s="24">
        <f t="shared" si="13"/>
        <v>1.0362300307927101</v>
      </c>
      <c r="M24" s="24">
        <f t="shared" si="13"/>
        <v>0.98845024480663846</v>
      </c>
      <c r="N24" s="24">
        <f t="shared" si="13"/>
        <v>1.011836173750017</v>
      </c>
      <c r="O24" s="24">
        <f t="shared" si="13"/>
        <v>0.95154232882833734</v>
      </c>
      <c r="P24" s="24">
        <f t="shared" si="13"/>
        <v>0.9317919874726629</v>
      </c>
      <c r="Q24" s="2" t="s">
        <v>18</v>
      </c>
      <c r="R24" s="11"/>
    </row>
    <row r="25" spans="1:19" s="13" customFormat="1" ht="13.5" customHeight="1" x14ac:dyDescent="0.15">
      <c r="A25" s="42"/>
      <c r="B25" s="39"/>
      <c r="C25" s="34"/>
      <c r="D25" s="9" t="s">
        <v>7</v>
      </c>
      <c r="E25" s="25">
        <f>E23/E26</f>
        <v>1.068626530542135</v>
      </c>
      <c r="F25" s="25">
        <f t="shared" ref="F25:Q25" si="14">F23/F26</f>
        <v>1.051702415746792</v>
      </c>
      <c r="G25" s="25">
        <f t="shared" si="14"/>
        <v>1.1091747825825169</v>
      </c>
      <c r="H25" s="25">
        <f t="shared" si="14"/>
        <v>1.0566874168671865</v>
      </c>
      <c r="I25" s="25">
        <f t="shared" si="14"/>
        <v>1.0221494759612013</v>
      </c>
      <c r="J25" s="25">
        <f t="shared" si="14"/>
        <v>1.0546541893941297</v>
      </c>
      <c r="K25" s="25">
        <f t="shared" si="14"/>
        <v>1.0326450386221762</v>
      </c>
      <c r="L25" s="25">
        <f t="shared" si="14"/>
        <v>1.0025187195216834</v>
      </c>
      <c r="M25" s="25">
        <f t="shared" si="14"/>
        <v>1.0491144812962307</v>
      </c>
      <c r="N25" s="25">
        <f t="shared" si="14"/>
        <v>1.0142250756815676</v>
      </c>
      <c r="O25" s="25">
        <f t="shared" si="14"/>
        <v>1.0320736164009912</v>
      </c>
      <c r="P25" s="25">
        <f t="shared" si="14"/>
        <v>0.99516865198997739</v>
      </c>
      <c r="Q25" s="4">
        <f t="shared" si="14"/>
        <v>1.040153508594521</v>
      </c>
      <c r="R25" s="11"/>
    </row>
    <row r="26" spans="1:19" ht="13.5" customHeight="1" x14ac:dyDescent="0.15">
      <c r="A26" s="42"/>
      <c r="B26" s="39"/>
      <c r="C26" s="33" t="s">
        <v>32</v>
      </c>
      <c r="D26" s="10" t="s">
        <v>30</v>
      </c>
      <c r="E26" s="28">
        <v>1409100704</v>
      </c>
      <c r="F26" s="28">
        <v>1341698439</v>
      </c>
      <c r="G26" s="28">
        <v>1217485003</v>
      </c>
      <c r="H26" s="28">
        <v>1371254941.5</v>
      </c>
      <c r="I26" s="28">
        <v>1378428232.5</v>
      </c>
      <c r="J26" s="28">
        <v>1323105132.5</v>
      </c>
      <c r="K26" s="28">
        <v>1340717697</v>
      </c>
      <c r="L26" s="28">
        <v>1431041038.5</v>
      </c>
      <c r="M26" s="28">
        <v>1351688163</v>
      </c>
      <c r="N26" s="28">
        <v>1414735496</v>
      </c>
      <c r="O26" s="28">
        <v>1322900042.5</v>
      </c>
      <c r="P26" s="28">
        <v>1278380068.5</v>
      </c>
      <c r="Q26" s="31">
        <f>SUM(E26:P26)</f>
        <v>16180534958</v>
      </c>
      <c r="R26" s="11"/>
    </row>
    <row r="27" spans="1:19" ht="13.5" customHeight="1" x14ac:dyDescent="0.15">
      <c r="A27" s="42"/>
      <c r="B27" s="39"/>
      <c r="C27" s="35"/>
      <c r="D27" s="8" t="s">
        <v>6</v>
      </c>
      <c r="E27" s="24">
        <f>E26/P29</f>
        <v>1.0485789164589185</v>
      </c>
      <c r="F27" s="24">
        <f t="shared" ref="F27:P27" si="15">F26/E26</f>
        <v>0.95216646701781793</v>
      </c>
      <c r="G27" s="24">
        <f t="shared" si="15"/>
        <v>0.90742074941029283</v>
      </c>
      <c r="H27" s="24">
        <f t="shared" si="15"/>
        <v>1.1263012999101394</v>
      </c>
      <c r="I27" s="24">
        <f t="shared" si="15"/>
        <v>1.0052311869827453</v>
      </c>
      <c r="J27" s="24">
        <f t="shared" si="15"/>
        <v>0.9598650849600906</v>
      </c>
      <c r="K27" s="24">
        <f t="shared" si="15"/>
        <v>1.0133115381895021</v>
      </c>
      <c r="L27" s="24">
        <f t="shared" si="15"/>
        <v>1.0673693960347568</v>
      </c>
      <c r="M27" s="24">
        <f t="shared" si="15"/>
        <v>0.94454884705250886</v>
      </c>
      <c r="N27" s="24">
        <f t="shared" si="15"/>
        <v>1.0466434009898185</v>
      </c>
      <c r="O27" s="24">
        <f t="shared" si="15"/>
        <v>0.93508648524077187</v>
      </c>
      <c r="P27" s="24">
        <f t="shared" si="15"/>
        <v>0.96634668337007024</v>
      </c>
      <c r="Q27" s="2" t="s">
        <v>18</v>
      </c>
      <c r="R27" s="11"/>
    </row>
    <row r="28" spans="1:19" s="13" customFormat="1" ht="13.5" customHeight="1" x14ac:dyDescent="0.15">
      <c r="A28" s="42"/>
      <c r="B28" s="39"/>
      <c r="C28" s="34"/>
      <c r="D28" s="9" t="s">
        <v>7</v>
      </c>
      <c r="E28" s="25">
        <f>E26/E29</f>
        <v>1.0055541987847625</v>
      </c>
      <c r="F28" s="25">
        <f t="shared" ref="F28:Q28" si="16">F26/F29</f>
        <v>0.95741709301723699</v>
      </c>
      <c r="G28" s="25">
        <f t="shared" si="16"/>
        <v>0.88847516167471519</v>
      </c>
      <c r="H28" s="25">
        <f t="shared" si="16"/>
        <v>0.991063671606361</v>
      </c>
      <c r="I28" s="25">
        <f t="shared" si="16"/>
        <v>0.94944607410215875</v>
      </c>
      <c r="J28" s="25">
        <f t="shared" si="16"/>
        <v>0.96780326794142946</v>
      </c>
      <c r="K28" s="25">
        <f t="shared" si="16"/>
        <v>0.99891654562075649</v>
      </c>
      <c r="L28" s="25">
        <f t="shared" si="16"/>
        <v>1.0035622735598728</v>
      </c>
      <c r="M28" s="25">
        <f t="shared" si="16"/>
        <v>0.96985312482959307</v>
      </c>
      <c r="N28" s="25">
        <f t="shared" si="16"/>
        <v>1.0071148877657599</v>
      </c>
      <c r="O28" s="25">
        <f t="shared" si="16"/>
        <v>0.96746368856551379</v>
      </c>
      <c r="P28" s="25">
        <f t="shared" si="16"/>
        <v>0.95130346840732838</v>
      </c>
      <c r="Q28" s="4">
        <f t="shared" si="16"/>
        <v>0.97160833237988409</v>
      </c>
      <c r="R28" s="11"/>
    </row>
    <row r="29" spans="1:19" ht="13.5" customHeight="1" x14ac:dyDescent="0.15">
      <c r="A29" s="42"/>
      <c r="B29" s="39"/>
      <c r="C29" s="33" t="s">
        <v>35</v>
      </c>
      <c r="D29" s="10" t="s">
        <v>30</v>
      </c>
      <c r="E29" s="28">
        <v>1401317508</v>
      </c>
      <c r="F29" s="28">
        <v>1401372974</v>
      </c>
      <c r="G29" s="28">
        <v>1370308429</v>
      </c>
      <c r="H29" s="28">
        <v>1383619419</v>
      </c>
      <c r="I29" s="28">
        <v>1451823616</v>
      </c>
      <c r="J29" s="28">
        <v>1367121993</v>
      </c>
      <c r="K29" s="28">
        <v>1342171879</v>
      </c>
      <c r="L29" s="28">
        <v>1425961374</v>
      </c>
      <c r="M29" s="28">
        <v>1393703983</v>
      </c>
      <c r="N29" s="28">
        <v>1404740922</v>
      </c>
      <c r="O29" s="28">
        <v>1367389865</v>
      </c>
      <c r="P29" s="28">
        <v>1343819413</v>
      </c>
      <c r="Q29" s="31">
        <f>SUM(E29:P29)</f>
        <v>16653351375</v>
      </c>
      <c r="R29" s="11"/>
    </row>
    <row r="30" spans="1:19" ht="13.5" customHeight="1" x14ac:dyDescent="0.15">
      <c r="A30" s="42"/>
      <c r="B30" s="40"/>
      <c r="C30" s="34"/>
      <c r="D30" s="8" t="s">
        <v>6</v>
      </c>
      <c r="E30" s="27" t="s">
        <v>18</v>
      </c>
      <c r="F30" s="24">
        <f t="shared" ref="F30:P30" si="17">F29/E29</f>
        <v>1.0000395813223508</v>
      </c>
      <c r="G30" s="24">
        <f t="shared" si="17"/>
        <v>0.97783277858475381</v>
      </c>
      <c r="H30" s="24">
        <f t="shared" si="17"/>
        <v>1.0097138642062604</v>
      </c>
      <c r="I30" s="24">
        <f t="shared" si="17"/>
        <v>1.0492940443473207</v>
      </c>
      <c r="J30" s="24">
        <f t="shared" si="17"/>
        <v>0.9416584617673005</v>
      </c>
      <c r="K30" s="24">
        <f t="shared" si="17"/>
        <v>0.98174989933030798</v>
      </c>
      <c r="L30" s="24">
        <f t="shared" si="17"/>
        <v>1.0624282897823998</v>
      </c>
      <c r="M30" s="24">
        <f t="shared" si="17"/>
        <v>0.97737849594795545</v>
      </c>
      <c r="N30" s="24">
        <f t="shared" si="17"/>
        <v>1.0079191414637723</v>
      </c>
      <c r="O30" s="24">
        <f t="shared" si="17"/>
        <v>0.97341071480510344</v>
      </c>
      <c r="P30" s="24">
        <f t="shared" si="17"/>
        <v>0.98276244939112523</v>
      </c>
      <c r="Q30" s="2" t="s">
        <v>18</v>
      </c>
      <c r="R30" s="11"/>
    </row>
    <row r="31" spans="1:19" ht="13.5" customHeight="1" x14ac:dyDescent="0.15">
      <c r="A31" s="42"/>
      <c r="B31" s="38" t="s">
        <v>4</v>
      </c>
      <c r="C31" s="33" t="s">
        <v>36</v>
      </c>
      <c r="D31" s="21" t="s">
        <v>30</v>
      </c>
      <c r="E31" s="30">
        <v>-79</v>
      </c>
      <c r="F31" s="30">
        <v>356</v>
      </c>
      <c r="G31" s="30">
        <v>1060</v>
      </c>
      <c r="H31" s="30">
        <v>215</v>
      </c>
      <c r="I31" s="30">
        <v>-311</v>
      </c>
      <c r="J31" s="30">
        <v>-1603</v>
      </c>
      <c r="K31" s="30">
        <v>-802</v>
      </c>
      <c r="L31" s="30">
        <v>2516</v>
      </c>
      <c r="M31" s="30">
        <v>0</v>
      </c>
      <c r="N31" s="30">
        <v>-1115</v>
      </c>
      <c r="O31" s="30">
        <v>0</v>
      </c>
      <c r="P31" s="30">
        <v>333</v>
      </c>
      <c r="Q31" s="31">
        <f>SUM(E31:P31)</f>
        <v>570</v>
      </c>
    </row>
    <row r="32" spans="1:19" ht="13.5" customHeight="1" x14ac:dyDescent="0.15">
      <c r="A32" s="42"/>
      <c r="B32" s="39"/>
      <c r="C32" s="35"/>
      <c r="D32" s="8" t="s">
        <v>6</v>
      </c>
      <c r="E32" s="24">
        <f>E31/P34</f>
        <v>-0.13527397260273974</v>
      </c>
      <c r="F32" s="24">
        <f t="shared" ref="F32:P32" si="18">F31/E31</f>
        <v>-4.5063291139240507</v>
      </c>
      <c r="G32" s="24">
        <f t="shared" si="18"/>
        <v>2.9775280898876404</v>
      </c>
      <c r="H32" s="24">
        <f t="shared" si="18"/>
        <v>0.20283018867924529</v>
      </c>
      <c r="I32" s="24">
        <f t="shared" si="18"/>
        <v>-1.4465116279069767</v>
      </c>
      <c r="J32" s="24">
        <f t="shared" si="18"/>
        <v>5.154340836012862</v>
      </c>
      <c r="K32" s="24">
        <f t="shared" si="18"/>
        <v>0.50031191515907669</v>
      </c>
      <c r="L32" s="24">
        <f t="shared" si="18"/>
        <v>-3.13715710723192</v>
      </c>
      <c r="M32" s="24">
        <f t="shared" si="18"/>
        <v>0</v>
      </c>
      <c r="N32" s="24" t="e">
        <f t="shared" si="18"/>
        <v>#DIV/0!</v>
      </c>
      <c r="O32" s="24">
        <f t="shared" si="18"/>
        <v>0</v>
      </c>
      <c r="P32" s="24" t="e">
        <f t="shared" si="18"/>
        <v>#DIV/0!</v>
      </c>
      <c r="Q32" s="2" t="s">
        <v>18</v>
      </c>
      <c r="R32" s="11"/>
    </row>
    <row r="33" spans="1:18" s="13" customFormat="1" ht="13.5" customHeight="1" x14ac:dyDescent="0.15">
      <c r="A33" s="42"/>
      <c r="B33" s="39"/>
      <c r="C33" s="34"/>
      <c r="D33" s="9" t="s">
        <v>7</v>
      </c>
      <c r="E33" s="25">
        <f>E31/E34</f>
        <v>-1.9077517507848345E-2</v>
      </c>
      <c r="F33" s="25">
        <f t="shared" ref="F33:Q33" si="19">F31/F34</f>
        <v>7.9766972888191803E-2</v>
      </c>
      <c r="G33" s="25">
        <f t="shared" si="19"/>
        <v>-0.55064935064935061</v>
      </c>
      <c r="H33" s="25">
        <f t="shared" si="19"/>
        <v>3.0749427917620139E-2</v>
      </c>
      <c r="I33" s="25">
        <f t="shared" si="19"/>
        <v>-9.8981540420114575E-2</v>
      </c>
      <c r="J33" s="25">
        <f t="shared" si="19"/>
        <v>0.3843203068808439</v>
      </c>
      <c r="K33" s="25">
        <f t="shared" si="19"/>
        <v>0.50062421972534332</v>
      </c>
      <c r="L33" s="25">
        <f t="shared" si="19"/>
        <v>-5.7972350230414751</v>
      </c>
      <c r="M33" s="25">
        <f t="shared" si="19"/>
        <v>0</v>
      </c>
      <c r="N33" s="25">
        <f t="shared" si="19"/>
        <v>-1.8278688524590163</v>
      </c>
      <c r="O33" s="25">
        <f t="shared" si="19"/>
        <v>0</v>
      </c>
      <c r="P33" s="25">
        <f t="shared" si="19"/>
        <v>0.5702054794520548</v>
      </c>
      <c r="Q33" s="4">
        <f t="shared" si="19"/>
        <v>4.5080670673837392E-2</v>
      </c>
      <c r="R33" s="11"/>
    </row>
    <row r="34" spans="1:18" ht="13.5" customHeight="1" x14ac:dyDescent="0.15">
      <c r="A34" s="42"/>
      <c r="B34" s="39"/>
      <c r="C34" s="33" t="s">
        <v>34</v>
      </c>
      <c r="D34" s="10" t="s">
        <v>30</v>
      </c>
      <c r="E34" s="30">
        <v>4141</v>
      </c>
      <c r="F34" s="30">
        <v>4463</v>
      </c>
      <c r="G34" s="30">
        <v>-1925</v>
      </c>
      <c r="H34" s="30">
        <v>6992</v>
      </c>
      <c r="I34" s="30">
        <v>3142</v>
      </c>
      <c r="J34" s="30">
        <v>-4171</v>
      </c>
      <c r="K34" s="30">
        <v>-1602</v>
      </c>
      <c r="L34" s="30">
        <v>-434</v>
      </c>
      <c r="M34" s="30">
        <v>204</v>
      </c>
      <c r="N34" s="30">
        <v>610</v>
      </c>
      <c r="O34" s="30">
        <v>640</v>
      </c>
      <c r="P34" s="30">
        <v>584</v>
      </c>
      <c r="Q34" s="31">
        <f>SUM(E34:P34)</f>
        <v>12644</v>
      </c>
      <c r="R34" s="11"/>
    </row>
    <row r="35" spans="1:18" ht="13.5" customHeight="1" x14ac:dyDescent="0.15">
      <c r="A35" s="42"/>
      <c r="B35" s="39"/>
      <c r="C35" s="35"/>
      <c r="D35" s="8" t="s">
        <v>6</v>
      </c>
      <c r="E35" s="24">
        <f>E34/P37</f>
        <v>-0.69514856471378206</v>
      </c>
      <c r="F35" s="24">
        <f t="shared" ref="F35:P35" si="20">F34/E34</f>
        <v>1.0777589954117364</v>
      </c>
      <c r="G35" s="24">
        <f t="shared" si="20"/>
        <v>-0.43132422137575621</v>
      </c>
      <c r="H35" s="24">
        <f t="shared" si="20"/>
        <v>-3.632207792207792</v>
      </c>
      <c r="I35" s="24">
        <f t="shared" si="20"/>
        <v>0.44937070938215101</v>
      </c>
      <c r="J35" s="24">
        <f t="shared" si="20"/>
        <v>-1.3274984086569064</v>
      </c>
      <c r="K35" s="24">
        <f t="shared" si="20"/>
        <v>0.38408055622152959</v>
      </c>
      <c r="L35" s="24">
        <f t="shared" si="20"/>
        <v>0.27091136079900124</v>
      </c>
      <c r="M35" s="24">
        <f t="shared" si="20"/>
        <v>-0.47004608294930877</v>
      </c>
      <c r="N35" s="24">
        <f t="shared" si="20"/>
        <v>2.9901960784313726</v>
      </c>
      <c r="O35" s="24">
        <f t="shared" si="20"/>
        <v>1.0491803278688525</v>
      </c>
      <c r="P35" s="24">
        <f t="shared" si="20"/>
        <v>0.91249999999999998</v>
      </c>
      <c r="Q35" s="2" t="s">
        <v>18</v>
      </c>
      <c r="R35" s="11"/>
    </row>
    <row r="36" spans="1:18" s="13" customFormat="1" ht="13.5" customHeight="1" x14ac:dyDescent="0.15">
      <c r="A36" s="42"/>
      <c r="B36" s="39"/>
      <c r="C36" s="34"/>
      <c r="D36" s="9" t="s">
        <v>7</v>
      </c>
      <c r="E36" s="25">
        <f>E34/E37</f>
        <v>5.042067966248219E-2</v>
      </c>
      <c r="F36" s="25">
        <f t="shared" ref="F36:Q36" si="21">F34/F37</f>
        <v>-1.0880058508044856</v>
      </c>
      <c r="G36" s="25">
        <f t="shared" si="21"/>
        <v>2.3129513258918381E-2</v>
      </c>
      <c r="H36" s="25">
        <f t="shared" si="21"/>
        <v>7.1639344262295079</v>
      </c>
      <c r="I36" s="25">
        <f t="shared" si="21"/>
        <v>0.19445475925238273</v>
      </c>
      <c r="J36" s="25">
        <f t="shared" si="21"/>
        <v>-6.089051094890511</v>
      </c>
      <c r="K36" s="25">
        <f t="shared" si="21"/>
        <v>3.3644859813084113E-2</v>
      </c>
      <c r="L36" s="25">
        <f t="shared" si="21"/>
        <v>-0.12882160878598992</v>
      </c>
      <c r="M36" s="25">
        <f t="shared" si="21"/>
        <v>7.3566534439235484E-2</v>
      </c>
      <c r="N36" s="25">
        <f t="shared" si="21"/>
        <v>-0.35300925925925924</v>
      </c>
      <c r="O36" s="25">
        <f t="shared" si="21"/>
        <v>-0.12237093690248566</v>
      </c>
      <c r="P36" s="25">
        <f t="shared" si="21"/>
        <v>-9.8035924122880647E-2</v>
      </c>
      <c r="Q36" s="4">
        <f t="shared" si="21"/>
        <v>-0.30271253800665565</v>
      </c>
      <c r="R36" s="11"/>
    </row>
    <row r="37" spans="1:18" ht="13.5" customHeight="1" x14ac:dyDescent="0.15">
      <c r="A37" s="42"/>
      <c r="B37" s="39"/>
      <c r="C37" s="33" t="s">
        <v>33</v>
      </c>
      <c r="D37" s="10" t="s">
        <v>30</v>
      </c>
      <c r="E37" s="30">
        <v>82129</v>
      </c>
      <c r="F37" s="30">
        <v>-4102</v>
      </c>
      <c r="G37" s="30">
        <v>-83227</v>
      </c>
      <c r="H37" s="30">
        <v>976</v>
      </c>
      <c r="I37" s="30">
        <v>16158</v>
      </c>
      <c r="J37" s="30">
        <v>685</v>
      </c>
      <c r="K37" s="30">
        <v>-47615</v>
      </c>
      <c r="L37" s="30">
        <v>3369</v>
      </c>
      <c r="M37" s="30">
        <v>2773</v>
      </c>
      <c r="N37" s="30">
        <v>-1728</v>
      </c>
      <c r="O37" s="30">
        <v>-5230</v>
      </c>
      <c r="P37" s="30">
        <v>-5957</v>
      </c>
      <c r="Q37" s="31">
        <f>SUM(E37:P37)</f>
        <v>-41769</v>
      </c>
      <c r="R37" s="11"/>
    </row>
    <row r="38" spans="1:18" ht="13.5" customHeight="1" x14ac:dyDescent="0.15">
      <c r="A38" s="42"/>
      <c r="B38" s="39"/>
      <c r="C38" s="35"/>
      <c r="D38" s="8" t="s">
        <v>6</v>
      </c>
      <c r="E38" s="24">
        <f>E37/P40</f>
        <v>380.22685185185185</v>
      </c>
      <c r="F38" s="24">
        <f t="shared" ref="F38:P38" si="22">F37/E37</f>
        <v>-4.9945816946510978E-2</v>
      </c>
      <c r="G38" s="24">
        <f t="shared" si="22"/>
        <v>20.289371038517796</v>
      </c>
      <c r="H38" s="24">
        <f t="shared" si="22"/>
        <v>-1.1726963605560695E-2</v>
      </c>
      <c r="I38" s="24">
        <f t="shared" si="22"/>
        <v>16.555327868852459</v>
      </c>
      <c r="J38" s="24">
        <f t="shared" si="22"/>
        <v>4.2393860626315137E-2</v>
      </c>
      <c r="K38" s="24">
        <f t="shared" si="22"/>
        <v>-69.510948905109487</v>
      </c>
      <c r="L38" s="24">
        <f t="shared" si="22"/>
        <v>-7.0755014176204972E-2</v>
      </c>
      <c r="M38" s="24">
        <f t="shared" si="22"/>
        <v>0.82309290590679729</v>
      </c>
      <c r="N38" s="24">
        <f t="shared" si="22"/>
        <v>-0.62315182113234768</v>
      </c>
      <c r="O38" s="24">
        <f t="shared" si="22"/>
        <v>3.0266203703703702</v>
      </c>
      <c r="P38" s="24">
        <f t="shared" si="22"/>
        <v>1.1390057361376673</v>
      </c>
      <c r="Q38" s="2" t="s">
        <v>18</v>
      </c>
      <c r="R38" s="11"/>
    </row>
    <row r="39" spans="1:18" s="13" customFormat="1" ht="13.5" customHeight="1" x14ac:dyDescent="0.15">
      <c r="A39" s="42"/>
      <c r="B39" s="39"/>
      <c r="C39" s="34"/>
      <c r="D39" s="9" t="s">
        <v>7</v>
      </c>
      <c r="E39" s="25">
        <f>E37/E40</f>
        <v>0.1895154870166581</v>
      </c>
      <c r="F39" s="25">
        <f t="shared" ref="F39:Q39" si="23">F37/F40</f>
        <v>-0.10622814968276577</v>
      </c>
      <c r="G39" s="25">
        <f t="shared" si="23"/>
        <v>-0.82454402250908987</v>
      </c>
      <c r="H39" s="25">
        <f t="shared" si="23"/>
        <v>6.6945147505675937E-3</v>
      </c>
      <c r="I39" s="25">
        <f t="shared" si="23"/>
        <v>-0.15122983040694846</v>
      </c>
      <c r="J39" s="25">
        <f t="shared" si="23"/>
        <v>0.1430062630480167</v>
      </c>
      <c r="K39" s="25">
        <f t="shared" si="23"/>
        <v>-6.0402131168336926</v>
      </c>
      <c r="L39" s="25">
        <f t="shared" si="23"/>
        <v>0.60053475935828882</v>
      </c>
      <c r="M39" s="25">
        <f t="shared" si="23"/>
        <v>0.30040082331275053</v>
      </c>
      <c r="N39" s="25">
        <f t="shared" si="23"/>
        <v>0.32432432432432434</v>
      </c>
      <c r="O39" s="25">
        <f t="shared" si="23"/>
        <v>-2.5241312741312742</v>
      </c>
      <c r="P39" s="25">
        <f t="shared" si="23"/>
        <v>-27.578703703703702</v>
      </c>
      <c r="Q39" s="4">
        <f t="shared" si="23"/>
        <v>-6.5639850644942294E-2</v>
      </c>
      <c r="R39" s="11"/>
    </row>
    <row r="40" spans="1:18" ht="13.5" customHeight="1" x14ac:dyDescent="0.15">
      <c r="A40" s="42"/>
      <c r="B40" s="39"/>
      <c r="C40" s="33" t="s">
        <v>32</v>
      </c>
      <c r="D40" s="10" t="s">
        <v>30</v>
      </c>
      <c r="E40" s="28">
        <v>433363</v>
      </c>
      <c r="F40" s="28">
        <v>38615</v>
      </c>
      <c r="G40" s="28">
        <v>100937</v>
      </c>
      <c r="H40" s="28">
        <v>145791</v>
      </c>
      <c r="I40" s="28">
        <v>-106844</v>
      </c>
      <c r="J40" s="28">
        <v>4790</v>
      </c>
      <c r="K40" s="28">
        <v>7883</v>
      </c>
      <c r="L40" s="28">
        <v>5610</v>
      </c>
      <c r="M40" s="28">
        <v>9231</v>
      </c>
      <c r="N40" s="28">
        <v>-5328</v>
      </c>
      <c r="O40" s="28">
        <v>2072</v>
      </c>
      <c r="P40" s="28">
        <v>216</v>
      </c>
      <c r="Q40" s="31">
        <f>SUM(E40:P40)</f>
        <v>636336</v>
      </c>
      <c r="R40" s="11"/>
    </row>
    <row r="41" spans="1:18" ht="13.5" customHeight="1" x14ac:dyDescent="0.15">
      <c r="A41" s="42"/>
      <c r="B41" s="39"/>
      <c r="C41" s="35"/>
      <c r="D41" s="8" t="s">
        <v>6</v>
      </c>
      <c r="E41" s="24">
        <f>E40/P43</f>
        <v>0.86826108559933968</v>
      </c>
      <c r="F41" s="24">
        <f t="shared" ref="F41:P41" si="24">F40/E40</f>
        <v>8.910543816615632E-2</v>
      </c>
      <c r="G41" s="24">
        <f t="shared" si="24"/>
        <v>2.6139324096853556</v>
      </c>
      <c r="H41" s="24">
        <f t="shared" si="24"/>
        <v>1.4443761950523595</v>
      </c>
      <c r="I41" s="24">
        <f t="shared" si="24"/>
        <v>-0.7328573094361106</v>
      </c>
      <c r="J41" s="24">
        <f t="shared" si="24"/>
        <v>-4.4831717270038561E-2</v>
      </c>
      <c r="K41" s="24">
        <f t="shared" si="24"/>
        <v>1.6457202505219206</v>
      </c>
      <c r="L41" s="24">
        <f t="shared" si="24"/>
        <v>0.71165799822402642</v>
      </c>
      <c r="M41" s="24">
        <f t="shared" si="24"/>
        <v>1.6454545454545455</v>
      </c>
      <c r="N41" s="24">
        <f t="shared" si="24"/>
        <v>-0.57718557036074103</v>
      </c>
      <c r="O41" s="24">
        <f t="shared" si="24"/>
        <v>-0.3888888888888889</v>
      </c>
      <c r="P41" s="24">
        <f t="shared" si="24"/>
        <v>0.10424710424710425</v>
      </c>
      <c r="Q41" s="2" t="s">
        <v>18</v>
      </c>
      <c r="R41" s="11"/>
    </row>
    <row r="42" spans="1:18" s="13" customFormat="1" ht="13.5" customHeight="1" x14ac:dyDescent="0.15">
      <c r="A42" s="42"/>
      <c r="B42" s="39"/>
      <c r="C42" s="34"/>
      <c r="D42" s="9" t="s">
        <v>7</v>
      </c>
      <c r="E42" s="25">
        <f>E40/E43</f>
        <v>8.9496519477687261E-2</v>
      </c>
      <c r="F42" s="25">
        <f t="shared" ref="F42:Q42" si="25">F40/F43</f>
        <v>1.4929868474876143E-2</v>
      </c>
      <c r="G42" s="25">
        <f t="shared" si="25"/>
        <v>4.9658153423360885E-2</v>
      </c>
      <c r="H42" s="25">
        <f t="shared" si="25"/>
        <v>5.860113117615872E-2</v>
      </c>
      <c r="I42" s="25">
        <f t="shared" si="25"/>
        <v>-4.3960764306051579E-2</v>
      </c>
      <c r="J42" s="25">
        <f t="shared" si="25"/>
        <v>3.9487568423135265E-3</v>
      </c>
      <c r="K42" s="25">
        <f t="shared" si="25"/>
        <v>5.051709045141759E-3</v>
      </c>
      <c r="L42" s="25">
        <f t="shared" si="25"/>
        <v>3.0401840801654815E-3</v>
      </c>
      <c r="M42" s="25">
        <f t="shared" si="25"/>
        <v>7.3805842102990776E-3</v>
      </c>
      <c r="N42" s="25">
        <f t="shared" si="25"/>
        <v>-7.5271141400399246E-3</v>
      </c>
      <c r="O42" s="25">
        <f t="shared" si="25"/>
        <v>3.1197160937902293E-3</v>
      </c>
      <c r="P42" s="25">
        <f t="shared" si="25"/>
        <v>4.3276512874762578E-4</v>
      </c>
      <c r="Q42" s="4">
        <f t="shared" si="25"/>
        <v>2.8767179766121549E-2</v>
      </c>
      <c r="R42" s="11"/>
    </row>
    <row r="43" spans="1:18" ht="13.5" customHeight="1" x14ac:dyDescent="0.15">
      <c r="A43" s="42"/>
      <c r="B43" s="39"/>
      <c r="C43" s="33" t="s">
        <v>35</v>
      </c>
      <c r="D43" s="10" t="s">
        <v>30</v>
      </c>
      <c r="E43" s="28">
        <v>4842233</v>
      </c>
      <c r="F43" s="28">
        <v>2586426</v>
      </c>
      <c r="G43" s="28">
        <v>2032637</v>
      </c>
      <c r="H43" s="28">
        <v>2487853</v>
      </c>
      <c r="I43" s="28">
        <v>2430440</v>
      </c>
      <c r="J43" s="28">
        <v>1213040</v>
      </c>
      <c r="K43" s="28">
        <v>1560462</v>
      </c>
      <c r="L43" s="28">
        <v>1845283</v>
      </c>
      <c r="M43" s="28">
        <v>1250714</v>
      </c>
      <c r="N43" s="28">
        <v>707841</v>
      </c>
      <c r="O43" s="28">
        <v>664163</v>
      </c>
      <c r="P43" s="28">
        <v>499116</v>
      </c>
      <c r="Q43" s="31">
        <f>SUM(E43:P43)</f>
        <v>22120208</v>
      </c>
      <c r="R43" s="11"/>
    </row>
    <row r="44" spans="1:18" ht="13.5" customHeight="1" x14ac:dyDescent="0.15">
      <c r="A44" s="42"/>
      <c r="B44" s="40"/>
      <c r="C44" s="34"/>
      <c r="D44" s="8" t="s">
        <v>6</v>
      </c>
      <c r="E44" s="27" t="s">
        <v>18</v>
      </c>
      <c r="F44" s="24">
        <f t="shared" ref="F44:P44" si="26">F43/E43</f>
        <v>0.53413910483035409</v>
      </c>
      <c r="G44" s="24">
        <f t="shared" si="26"/>
        <v>0.78588639303811514</v>
      </c>
      <c r="H44" s="24">
        <f t="shared" si="26"/>
        <v>1.2239534161780976</v>
      </c>
      <c r="I44" s="24">
        <f t="shared" si="26"/>
        <v>0.97692267187812143</v>
      </c>
      <c r="J44" s="24">
        <f t="shared" si="26"/>
        <v>0.49910304307039055</v>
      </c>
      <c r="K44" s="24">
        <f t="shared" si="26"/>
        <v>1.2864060542109081</v>
      </c>
      <c r="L44" s="24">
        <f t="shared" si="26"/>
        <v>1.1825235090633415</v>
      </c>
      <c r="M44" s="24">
        <f t="shared" si="26"/>
        <v>0.67778980243138853</v>
      </c>
      <c r="N44" s="24">
        <f t="shared" si="26"/>
        <v>0.56594952962867606</v>
      </c>
      <c r="O44" s="24">
        <f t="shared" si="26"/>
        <v>0.93829405191278836</v>
      </c>
      <c r="P44" s="24">
        <f t="shared" si="26"/>
        <v>0.75149624414488614</v>
      </c>
      <c r="Q44" s="2" t="s">
        <v>18</v>
      </c>
      <c r="R44" s="11"/>
    </row>
    <row r="45" spans="1:18" ht="13.5" customHeight="1" x14ac:dyDescent="0.15">
      <c r="A45" s="42"/>
      <c r="B45" s="50" t="s">
        <v>25</v>
      </c>
      <c r="C45" s="33" t="s">
        <v>36</v>
      </c>
      <c r="D45" s="21" t="s">
        <v>30</v>
      </c>
      <c r="E45" s="28">
        <v>2117544449</v>
      </c>
      <c r="F45" s="28">
        <v>1976427501</v>
      </c>
      <c r="G45" s="28">
        <v>2025603041</v>
      </c>
      <c r="H45" s="28">
        <v>2031184690.4000001</v>
      </c>
      <c r="I45" s="28">
        <v>2036221100</v>
      </c>
      <c r="J45" s="28">
        <v>2068081889</v>
      </c>
      <c r="K45" s="28">
        <v>2051740614</v>
      </c>
      <c r="L45" s="28">
        <v>2122323376</v>
      </c>
      <c r="M45" s="28">
        <v>2043349642</v>
      </c>
      <c r="N45" s="28">
        <v>2130102025</v>
      </c>
      <c r="O45" s="28">
        <v>2095260532</v>
      </c>
      <c r="P45" s="28">
        <v>2048303072.5</v>
      </c>
      <c r="Q45" s="31">
        <f>SUM(E45:P45)</f>
        <v>24746141931.900002</v>
      </c>
    </row>
    <row r="46" spans="1:18" ht="13.5" customHeight="1" x14ac:dyDescent="0.15">
      <c r="A46" s="42"/>
      <c r="B46" s="51"/>
      <c r="C46" s="35"/>
      <c r="D46" s="8" t="s">
        <v>6</v>
      </c>
      <c r="E46" s="24">
        <f>E45/P48</f>
        <v>1.0981146282038519</v>
      </c>
      <c r="F46" s="24">
        <f t="shared" ref="F46:P46" si="27">F45/E45</f>
        <v>0.93335821211845549</v>
      </c>
      <c r="G46" s="24">
        <f t="shared" si="27"/>
        <v>1.0248810239561628</v>
      </c>
      <c r="H46" s="24">
        <f t="shared" si="27"/>
        <v>1.0027555494768829</v>
      </c>
      <c r="I46" s="24">
        <f t="shared" si="27"/>
        <v>1.0024795429109936</v>
      </c>
      <c r="J46" s="24">
        <f t="shared" si="27"/>
        <v>1.0156470183910775</v>
      </c>
      <c r="K46" s="24">
        <f t="shared" si="27"/>
        <v>0.99209834238822059</v>
      </c>
      <c r="L46" s="24">
        <f t="shared" si="27"/>
        <v>1.0344014060638953</v>
      </c>
      <c r="M46" s="24">
        <f t="shared" si="27"/>
        <v>0.96278901938645944</v>
      </c>
      <c r="N46" s="24">
        <f t="shared" si="27"/>
        <v>1.0424559660357922</v>
      </c>
      <c r="O46" s="24">
        <f t="shared" si="27"/>
        <v>0.98364327502106386</v>
      </c>
      <c r="P46" s="24">
        <f t="shared" si="27"/>
        <v>0.97758872522875351</v>
      </c>
      <c r="Q46" s="2" t="s">
        <v>18</v>
      </c>
      <c r="R46" s="11"/>
    </row>
    <row r="47" spans="1:18" s="13" customFormat="1" ht="13.5" customHeight="1" x14ac:dyDescent="0.15">
      <c r="A47" s="42"/>
      <c r="B47" s="39"/>
      <c r="C47" s="34"/>
      <c r="D47" s="9" t="s">
        <v>7</v>
      </c>
      <c r="E47" s="25">
        <f>E45/E48</f>
        <v>1.0610412479457163</v>
      </c>
      <c r="F47" s="25">
        <f t="shared" ref="F47:Q47" si="28">F45/F48</f>
        <v>1.0332986209462989</v>
      </c>
      <c r="G47" s="25">
        <f t="shared" si="28"/>
        <v>1.0612465722182736</v>
      </c>
      <c r="H47" s="25">
        <f t="shared" si="28"/>
        <v>1.0434610572035048</v>
      </c>
      <c r="I47" s="25">
        <f t="shared" si="28"/>
        <v>1.0573507929686841</v>
      </c>
      <c r="J47" s="25">
        <f t="shared" si="28"/>
        <v>1.0807460727959699</v>
      </c>
      <c r="K47" s="25">
        <f t="shared" si="28"/>
        <v>1.0423009462916668</v>
      </c>
      <c r="L47" s="25">
        <f t="shared" si="28"/>
        <v>1.073338126219356</v>
      </c>
      <c r="M47" s="25">
        <f t="shared" si="28"/>
        <v>1.027018795709824</v>
      </c>
      <c r="N47" s="25">
        <f t="shared" si="28"/>
        <v>1.0705093141506434</v>
      </c>
      <c r="O47" s="25">
        <f t="shared" si="28"/>
        <v>1.0301264566557093</v>
      </c>
      <c r="P47" s="25">
        <f t="shared" si="28"/>
        <v>1.0622074865863396</v>
      </c>
      <c r="Q47" s="4">
        <f t="shared" si="28"/>
        <v>1.0534487746978771</v>
      </c>
      <c r="R47" s="11"/>
    </row>
    <row r="48" spans="1:18" ht="13.5" customHeight="1" x14ac:dyDescent="0.15">
      <c r="A48" s="42"/>
      <c r="B48" s="39"/>
      <c r="C48" s="33" t="s">
        <v>34</v>
      </c>
      <c r="D48" s="10" t="s">
        <v>30</v>
      </c>
      <c r="E48" s="28">
        <v>1995723025</v>
      </c>
      <c r="F48" s="28">
        <v>1912736029</v>
      </c>
      <c r="G48" s="28">
        <v>1908701610</v>
      </c>
      <c r="H48" s="28">
        <v>1946584088</v>
      </c>
      <c r="I48" s="28">
        <v>1925776302</v>
      </c>
      <c r="J48" s="28">
        <v>1913568729.0999999</v>
      </c>
      <c r="K48" s="28">
        <v>1968472370</v>
      </c>
      <c r="L48" s="28">
        <v>1977311086</v>
      </c>
      <c r="M48" s="28">
        <v>1989593229</v>
      </c>
      <c r="N48" s="28">
        <v>1989802421</v>
      </c>
      <c r="O48" s="28">
        <v>2033983807</v>
      </c>
      <c r="P48" s="28">
        <v>1928345543</v>
      </c>
      <c r="Q48" s="31">
        <f>SUM(E48:P48)</f>
        <v>23490598239.099998</v>
      </c>
      <c r="R48" s="11"/>
    </row>
    <row r="49" spans="1:18" ht="13.5" customHeight="1" x14ac:dyDescent="0.15">
      <c r="A49" s="42"/>
      <c r="B49" s="39"/>
      <c r="C49" s="35"/>
      <c r="D49" s="8" t="s">
        <v>6</v>
      </c>
      <c r="E49" s="24">
        <f>E48/P51</f>
        <v>1.1206714523837555</v>
      </c>
      <c r="F49" s="24">
        <f t="shared" ref="F49:P49" si="29">F48/E48</f>
        <v>0.95841757851142695</v>
      </c>
      <c r="G49" s="24">
        <f t="shared" si="29"/>
        <v>0.99789076017870104</v>
      </c>
      <c r="H49" s="24">
        <f t="shared" si="29"/>
        <v>1.0198472499847684</v>
      </c>
      <c r="I49" s="24">
        <f t="shared" si="29"/>
        <v>0.98931061538606391</v>
      </c>
      <c r="J49" s="24">
        <f t="shared" si="29"/>
        <v>0.99366096005682381</v>
      </c>
      <c r="K49" s="24">
        <f t="shared" si="29"/>
        <v>1.0286917527784971</v>
      </c>
      <c r="L49" s="24">
        <f t="shared" si="29"/>
        <v>1.0044901397320602</v>
      </c>
      <c r="M49" s="24">
        <f t="shared" si="29"/>
        <v>1.0062115380260404</v>
      </c>
      <c r="N49" s="24">
        <f t="shared" si="29"/>
        <v>1.0001051431000825</v>
      </c>
      <c r="O49" s="24">
        <f t="shared" si="29"/>
        <v>1.0222039060429911</v>
      </c>
      <c r="P49" s="24">
        <f t="shared" si="29"/>
        <v>0.94806337020164877</v>
      </c>
      <c r="Q49" s="2" t="s">
        <v>18</v>
      </c>
      <c r="R49" s="11"/>
    </row>
    <row r="50" spans="1:18" s="13" customFormat="1" ht="13.5" customHeight="1" x14ac:dyDescent="0.15">
      <c r="A50" s="42"/>
      <c r="B50" s="39"/>
      <c r="C50" s="34"/>
      <c r="D50" s="9" t="s">
        <v>7</v>
      </c>
      <c r="E50" s="25">
        <f>E48/E51</f>
        <v>1.0000559788367966</v>
      </c>
      <c r="F50" s="25">
        <f t="shared" ref="F50:Q50" si="30">F48/F51</f>
        <v>1.0188174358202273</v>
      </c>
      <c r="G50" s="25">
        <f t="shared" si="30"/>
        <v>1.0620604492625756</v>
      </c>
      <c r="H50" s="25">
        <f t="shared" si="30"/>
        <v>1.0626721707719251</v>
      </c>
      <c r="I50" s="25">
        <f t="shared" si="30"/>
        <v>1.0348251770099168</v>
      </c>
      <c r="J50" s="25">
        <f t="shared" si="30"/>
        <v>1.027503864963158</v>
      </c>
      <c r="K50" s="25">
        <f t="shared" si="30"/>
        <v>1.0669467101880077</v>
      </c>
      <c r="L50" s="25">
        <f t="shared" si="30"/>
        <v>1.0401514914998855</v>
      </c>
      <c r="M50" s="25">
        <f t="shared" si="30"/>
        <v>1.0499222094758063</v>
      </c>
      <c r="N50" s="25">
        <f t="shared" si="30"/>
        <v>1.0163554516303319</v>
      </c>
      <c r="O50" s="25">
        <f t="shared" si="30"/>
        <v>1.0746213268858062</v>
      </c>
      <c r="P50" s="25">
        <f t="shared" si="30"/>
        <v>1.0828365325752314</v>
      </c>
      <c r="Q50" s="4">
        <f t="shared" si="30"/>
        <v>1.0441392220226333</v>
      </c>
      <c r="R50" s="11"/>
    </row>
    <row r="51" spans="1:18" ht="13.5" customHeight="1" x14ac:dyDescent="0.15">
      <c r="A51" s="42"/>
      <c r="B51" s="39"/>
      <c r="C51" s="33" t="s">
        <v>33</v>
      </c>
      <c r="D51" s="10" t="s">
        <v>30</v>
      </c>
      <c r="E51" s="28">
        <v>1995611313</v>
      </c>
      <c r="F51" s="28">
        <v>1877408024</v>
      </c>
      <c r="G51" s="28">
        <v>1797168524</v>
      </c>
      <c r="H51" s="28">
        <v>1831782314</v>
      </c>
      <c r="I51" s="28">
        <v>1860967770</v>
      </c>
      <c r="J51" s="28">
        <v>1862346989</v>
      </c>
      <c r="K51" s="28">
        <v>1844958470</v>
      </c>
      <c r="L51" s="28">
        <v>1900983753</v>
      </c>
      <c r="M51" s="28">
        <v>1894991087</v>
      </c>
      <c r="N51" s="28">
        <v>1957782012</v>
      </c>
      <c r="O51" s="28">
        <v>1892744687</v>
      </c>
      <c r="P51" s="28">
        <v>1780827932</v>
      </c>
      <c r="Q51" s="31">
        <f>SUM(E51:P51)</f>
        <v>22497572875</v>
      </c>
      <c r="R51" s="11"/>
    </row>
    <row r="52" spans="1:18" ht="13.5" customHeight="1" x14ac:dyDescent="0.15">
      <c r="A52" s="42"/>
      <c r="B52" s="39"/>
      <c r="C52" s="35"/>
      <c r="D52" s="8" t="s">
        <v>6</v>
      </c>
      <c r="E52" s="24">
        <f>E51/P54</f>
        <v>1.1605080636421596</v>
      </c>
      <c r="F52" s="24">
        <f t="shared" ref="F52:P52" si="31">F51/E51</f>
        <v>0.94076838098181292</v>
      </c>
      <c r="G52" s="24">
        <f t="shared" si="31"/>
        <v>0.95726048947578168</v>
      </c>
      <c r="H52" s="24">
        <f t="shared" si="31"/>
        <v>1.0192601804103263</v>
      </c>
      <c r="I52" s="24">
        <f t="shared" si="31"/>
        <v>1.0159328189692305</v>
      </c>
      <c r="J52" s="24">
        <f t="shared" si="31"/>
        <v>1.0007411299766895</v>
      </c>
      <c r="K52" s="24">
        <f t="shared" si="31"/>
        <v>0.99066311535782225</v>
      </c>
      <c r="L52" s="24">
        <f t="shared" si="31"/>
        <v>1.0303666905846396</v>
      </c>
      <c r="M52" s="24">
        <f t="shared" si="31"/>
        <v>0.99684759746602636</v>
      </c>
      <c r="N52" s="24">
        <f t="shared" si="31"/>
        <v>1.0331352086195855</v>
      </c>
      <c r="O52" s="24">
        <f t="shared" si="31"/>
        <v>0.96678009880499405</v>
      </c>
      <c r="P52" s="24">
        <f t="shared" si="31"/>
        <v>0.94087065425744876</v>
      </c>
      <c r="Q52" s="2" t="s">
        <v>18</v>
      </c>
      <c r="R52" s="11"/>
    </row>
    <row r="53" spans="1:18" s="13" customFormat="1" ht="13.5" customHeight="1" x14ac:dyDescent="0.15">
      <c r="A53" s="42"/>
      <c r="B53" s="39"/>
      <c r="C53" s="34"/>
      <c r="D53" s="9" t="s">
        <v>7</v>
      </c>
      <c r="E53" s="25">
        <f>E51/E54</f>
        <v>1.0458023309279965</v>
      </c>
      <c r="F53" s="25">
        <f t="shared" ref="F53:Q53" si="32">F51/F54</f>
        <v>1.0483015259708985</v>
      </c>
      <c r="G53" s="25">
        <f t="shared" si="32"/>
        <v>1.0662265754626552</v>
      </c>
      <c r="H53" s="25">
        <f t="shared" si="32"/>
        <v>1.0209975803617493</v>
      </c>
      <c r="I53" s="25">
        <f t="shared" si="32"/>
        <v>1.0062013511976142</v>
      </c>
      <c r="J53" s="25">
        <f t="shared" si="32"/>
        <v>1.0412714410764028</v>
      </c>
      <c r="K53" s="25">
        <f t="shared" si="32"/>
        <v>1.0185321840562518</v>
      </c>
      <c r="L53" s="25">
        <f t="shared" si="32"/>
        <v>0.98725853242934192</v>
      </c>
      <c r="M53" s="25">
        <f t="shared" si="32"/>
        <v>1.0405722791609395</v>
      </c>
      <c r="N53" s="25">
        <f t="shared" si="32"/>
        <v>1.0228199031742389</v>
      </c>
      <c r="O53" s="25">
        <f t="shared" si="32"/>
        <v>1.0375404290870656</v>
      </c>
      <c r="P53" s="25">
        <f t="shared" si="32"/>
        <v>1.0356050607562333</v>
      </c>
      <c r="Q53" s="4">
        <f t="shared" si="32"/>
        <v>1.0304496044107438</v>
      </c>
      <c r="R53" s="11"/>
    </row>
    <row r="54" spans="1:18" ht="13.5" customHeight="1" x14ac:dyDescent="0.15">
      <c r="A54" s="42"/>
      <c r="B54" s="39"/>
      <c r="C54" s="33" t="s">
        <v>32</v>
      </c>
      <c r="D54" s="10" t="s">
        <v>30</v>
      </c>
      <c r="E54" s="28">
        <v>1908210810</v>
      </c>
      <c r="F54" s="28">
        <v>1790904599</v>
      </c>
      <c r="G54" s="28">
        <v>1685540921</v>
      </c>
      <c r="H54" s="28">
        <v>1794110338</v>
      </c>
      <c r="I54" s="28">
        <v>1849498381</v>
      </c>
      <c r="J54" s="28">
        <v>1788531708</v>
      </c>
      <c r="K54" s="28">
        <v>1811389467</v>
      </c>
      <c r="L54" s="28">
        <v>1925517674</v>
      </c>
      <c r="M54" s="28">
        <v>1821104718</v>
      </c>
      <c r="N54" s="28">
        <v>1914102381</v>
      </c>
      <c r="O54" s="28">
        <v>1824261141</v>
      </c>
      <c r="P54" s="28">
        <v>1719601419</v>
      </c>
      <c r="Q54" s="31">
        <f>SUM(E54:P54)</f>
        <v>21832773557</v>
      </c>
      <c r="R54" s="11"/>
    </row>
    <row r="55" spans="1:18" ht="13.5" customHeight="1" x14ac:dyDescent="0.15">
      <c r="A55" s="42"/>
      <c r="B55" s="39"/>
      <c r="C55" s="35"/>
      <c r="D55" s="8" t="s">
        <v>6</v>
      </c>
      <c r="E55" s="24">
        <f>E54/P57</f>
        <v>1.0670650982336092</v>
      </c>
      <c r="F55" s="24">
        <f t="shared" ref="F55:P55" si="33">F54/E54</f>
        <v>0.93852554949104394</v>
      </c>
      <c r="G55" s="24">
        <f t="shared" si="33"/>
        <v>0.94116734187916395</v>
      </c>
      <c r="H55" s="24">
        <f t="shared" si="33"/>
        <v>1.0644122107314891</v>
      </c>
      <c r="I55" s="24">
        <f t="shared" si="33"/>
        <v>1.0308721497373146</v>
      </c>
      <c r="J55" s="24">
        <f t="shared" si="33"/>
        <v>0.96703610361257186</v>
      </c>
      <c r="K55" s="24">
        <f t="shared" si="33"/>
        <v>1.0127801810265697</v>
      </c>
      <c r="L55" s="24">
        <f t="shared" si="33"/>
        <v>1.063005890825355</v>
      </c>
      <c r="M55" s="24">
        <f t="shared" si="33"/>
        <v>0.94577408589395273</v>
      </c>
      <c r="N55" s="24">
        <f t="shared" si="33"/>
        <v>1.0510666202117873</v>
      </c>
      <c r="O55" s="24">
        <f t="shared" si="33"/>
        <v>0.95306351379539922</v>
      </c>
      <c r="P55" s="24">
        <f t="shared" si="33"/>
        <v>0.94262898022230035</v>
      </c>
      <c r="Q55" s="2" t="s">
        <v>18</v>
      </c>
      <c r="R55" s="11"/>
    </row>
    <row r="56" spans="1:18" s="13" customFormat="1" ht="13.5" customHeight="1" x14ac:dyDescent="0.15">
      <c r="A56" s="42"/>
      <c r="B56" s="39"/>
      <c r="C56" s="34"/>
      <c r="D56" s="9" t="s">
        <v>7</v>
      </c>
      <c r="E56" s="25">
        <f>E54/E57</f>
        <v>1.0397597721507252</v>
      </c>
      <c r="F56" s="25">
        <f t="shared" ref="F56:Q56" si="34">F54/F57</f>
        <v>0.97646361781172786</v>
      </c>
      <c r="G56" s="25">
        <f t="shared" si="34"/>
        <v>0.92899912277770513</v>
      </c>
      <c r="H56" s="25">
        <f t="shared" si="34"/>
        <v>0.99990767919695733</v>
      </c>
      <c r="I56" s="25">
        <f t="shared" si="34"/>
        <v>0.97403237013061916</v>
      </c>
      <c r="J56" s="25">
        <f t="shared" si="34"/>
        <v>0.96839074181347173</v>
      </c>
      <c r="K56" s="25">
        <f t="shared" si="34"/>
        <v>1.003365310920556</v>
      </c>
      <c r="L56" s="25">
        <f t="shared" si="34"/>
        <v>1.0102221825810933</v>
      </c>
      <c r="M56" s="25">
        <f t="shared" si="34"/>
        <v>0.97952707548413165</v>
      </c>
      <c r="N56" s="25">
        <f t="shared" si="34"/>
        <v>1.0099078676459838</v>
      </c>
      <c r="O56" s="25">
        <f t="shared" si="34"/>
        <v>0.97292860723240737</v>
      </c>
      <c r="P56" s="25">
        <f t="shared" si="34"/>
        <v>0.96159535805579499</v>
      </c>
      <c r="Q56" s="4">
        <f t="shared" si="34"/>
        <v>0.9855533026283203</v>
      </c>
      <c r="R56" s="11"/>
    </row>
    <row r="57" spans="1:18" ht="13.5" customHeight="1" x14ac:dyDescent="0.15">
      <c r="A57" s="42"/>
      <c r="B57" s="39"/>
      <c r="C57" s="33" t="s">
        <v>35</v>
      </c>
      <c r="D57" s="10" t="s">
        <v>30</v>
      </c>
      <c r="E57" s="28">
        <v>1835242006</v>
      </c>
      <c r="F57" s="28">
        <v>1834072019</v>
      </c>
      <c r="G57" s="28">
        <v>1814362231</v>
      </c>
      <c r="H57" s="28">
        <v>1794275987</v>
      </c>
      <c r="I57" s="28">
        <v>1898805869</v>
      </c>
      <c r="J57" s="28">
        <v>1846911201</v>
      </c>
      <c r="K57" s="28">
        <v>1805314024</v>
      </c>
      <c r="L57" s="28">
        <v>1906033848</v>
      </c>
      <c r="M57" s="28">
        <v>1859167310</v>
      </c>
      <c r="N57" s="28">
        <v>1895323764</v>
      </c>
      <c r="O57" s="28">
        <v>1875020559</v>
      </c>
      <c r="P57" s="28">
        <v>1788279659</v>
      </c>
      <c r="Q57" s="31">
        <f>SUM(E57:P57)</f>
        <v>22152808477</v>
      </c>
      <c r="R57" s="11"/>
    </row>
    <row r="58" spans="1:18" ht="13.5" customHeight="1" x14ac:dyDescent="0.15">
      <c r="A58" s="43"/>
      <c r="B58" s="40"/>
      <c r="C58" s="34"/>
      <c r="D58" s="19" t="s">
        <v>6</v>
      </c>
      <c r="E58" s="27" t="s">
        <v>18</v>
      </c>
      <c r="F58" s="27">
        <f t="shared" ref="F58:P58" si="35">F57/E57</f>
        <v>0.99936248898173918</v>
      </c>
      <c r="G58" s="27">
        <f t="shared" si="35"/>
        <v>0.98925353650466441</v>
      </c>
      <c r="H58" s="27">
        <f t="shared" si="35"/>
        <v>0.98892930879137109</v>
      </c>
      <c r="I58" s="27">
        <f t="shared" si="35"/>
        <v>1.0582574156692428</v>
      </c>
      <c r="J58" s="27">
        <f t="shared" si="35"/>
        <v>0.97266984010991597</v>
      </c>
      <c r="K58" s="27">
        <f t="shared" si="35"/>
        <v>0.97747743531065412</v>
      </c>
      <c r="L58" s="27">
        <f t="shared" si="35"/>
        <v>1.05579075034095</v>
      </c>
      <c r="M58" s="27">
        <f t="shared" si="35"/>
        <v>0.97541148702622615</v>
      </c>
      <c r="N58" s="27">
        <f t="shared" si="35"/>
        <v>1.0194476601463049</v>
      </c>
      <c r="O58" s="27">
        <f t="shared" si="35"/>
        <v>0.98928773786007362</v>
      </c>
      <c r="P58" s="27">
        <f t="shared" si="35"/>
        <v>0.95373869391263566</v>
      </c>
      <c r="Q58" s="16" t="s">
        <v>18</v>
      </c>
      <c r="R58" s="11"/>
    </row>
    <row r="59" spans="1:18" ht="13.5" customHeight="1" x14ac:dyDescent="0.15">
      <c r="A59" s="7" t="s">
        <v>21</v>
      </c>
    </row>
    <row r="60" spans="1:18" ht="13.5" customHeight="1" x14ac:dyDescent="0.15">
      <c r="F60" s="20"/>
    </row>
    <row r="61" spans="1:18" ht="13.5" customHeight="1" x14ac:dyDescent="0.15"/>
    <row r="62" spans="1:18" ht="13.5" customHeight="1" x14ac:dyDescent="0.15"/>
    <row r="63" spans="1:18" ht="13.5" customHeight="1" x14ac:dyDescent="0.15"/>
    <row r="64" spans="1:18" ht="13.5" customHeight="1" x14ac:dyDescent="0.15"/>
    <row r="65" ht="13.5" customHeight="1" x14ac:dyDescent="0.15"/>
    <row r="66" ht="13.5" customHeight="1" x14ac:dyDescent="0.15"/>
    <row r="67" ht="13.5" customHeight="1" x14ac:dyDescent="0.15"/>
  </sheetData>
  <mergeCells count="26">
    <mergeCell ref="B45:B58"/>
    <mergeCell ref="C45:C47"/>
    <mergeCell ref="C48:C50"/>
    <mergeCell ref="B31:B44"/>
    <mergeCell ref="C54:C56"/>
    <mergeCell ref="C43:C44"/>
    <mergeCell ref="C57:C58"/>
    <mergeCell ref="C31:C33"/>
    <mergeCell ref="C34:C36"/>
    <mergeCell ref="C37:C39"/>
    <mergeCell ref="A2:B2"/>
    <mergeCell ref="B17:B30"/>
    <mergeCell ref="C20:C22"/>
    <mergeCell ref="C23:C25"/>
    <mergeCell ref="C26:C28"/>
    <mergeCell ref="C29:C30"/>
    <mergeCell ref="C17:C19"/>
    <mergeCell ref="C3:C5"/>
    <mergeCell ref="A17:A58"/>
    <mergeCell ref="A3:B16"/>
    <mergeCell ref="C51:C53"/>
    <mergeCell ref="C40:C42"/>
    <mergeCell ref="C6:C8"/>
    <mergeCell ref="C9:C11"/>
    <mergeCell ref="C12:C14"/>
    <mergeCell ref="C15:C16"/>
  </mergeCells>
  <phoneticPr fontId="1"/>
  <conditionalFormatting sqref="E3:Q58">
    <cfRule type="cellIs" dxfId="0" priority="1" operator="lessThan">
      <formula>0</formula>
    </cfRule>
  </conditionalFormatting>
  <pageMargins left="0.59055118110236227" right="0.19685039370078741" top="0.59055118110236227" bottom="0.23622047244094491" header="0.39370078740157483" footer="0.19685039370078741"/>
  <pageSetup paperSize="9" scale="73" fitToWidth="0" orientation="landscape" r:id="rId1"/>
  <headerFooter alignWithMargins="0">
    <oddHeader>&amp;L&amp;"ＭＳ ゴシック,標準"過去5年間の療養の給付等確定点数の推移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99CC"/>
  </sheetPr>
  <dimension ref="A1"/>
  <sheetViews>
    <sheetView showGridLines="0" topLeftCell="A88" zoomScaleNormal="100" workbookViewId="0">
      <selection activeCell="X88" sqref="X88"/>
    </sheetView>
  </sheetViews>
  <sheetFormatPr defaultRowHeight="13.5" x14ac:dyDescent="0.15"/>
  <cols>
    <col min="1" max="60" width="4.125" customWidth="1"/>
  </cols>
  <sheetData/>
  <phoneticPr fontId="1"/>
  <pageMargins left="0.39370078740157483" right="0.39370078740157483" top="0.78740157480314965" bottom="0.39370078740157483" header="0.70866141732283472" footer="0.51181102362204722"/>
  <pageSetup paperSize="9" orientation="portrait" r:id="rId1"/>
  <headerFooter alignWithMargins="0">
    <oddHeader>&amp;C&amp;"ＭＳ Ｐゴシック,太字"&amp;14過去5年間の確定状況の推移
&lt;療養の給付 確定件数&gt;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99CC"/>
  </sheetPr>
  <dimension ref="A1"/>
  <sheetViews>
    <sheetView showGridLines="0" tabSelected="1" topLeftCell="A7" zoomScaleNormal="100" workbookViewId="0">
      <selection activeCell="Z81" sqref="Z81"/>
    </sheetView>
  </sheetViews>
  <sheetFormatPr defaultRowHeight="13.5" x14ac:dyDescent="0.15"/>
  <cols>
    <col min="1" max="57" width="4.125" customWidth="1"/>
  </cols>
  <sheetData/>
  <phoneticPr fontId="1"/>
  <pageMargins left="0.39370078740157483" right="0.39370078740157483" top="0.78740157480314965" bottom="0.39370078740157483" header="0.70866141732283472" footer="0.51181102362204722"/>
  <pageSetup paperSize="9" orientation="portrait" r:id="rId1"/>
  <headerFooter alignWithMargins="0">
    <oddHeader>&amp;C&amp;"ＭＳ Ｐゴシック,太字"&amp;14過去5年間の確定状況の推移
&lt;療養の給付 確定点数&gt;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確定件数</vt:lpstr>
      <vt:lpstr>確定点数</vt:lpstr>
      <vt:lpstr>グラフ【件数】</vt:lpstr>
      <vt:lpstr>グラフ【点数】</vt:lpstr>
      <vt:lpstr>確定件数!Print_Area</vt:lpstr>
      <vt:lpstr>確定点数!Print_Area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ociblocaluser</dc:creator>
  <cp:lastModifiedBy>ociclocaluser</cp:lastModifiedBy>
  <cp:lastPrinted>2022-05-16T01:29:09Z</cp:lastPrinted>
  <dcterms:created xsi:type="dcterms:W3CDTF">2004-03-02T07:37:57Z</dcterms:created>
  <dcterms:modified xsi:type="dcterms:W3CDTF">2024-05-28T04:53:06Z</dcterms:modified>
</cp:coreProperties>
</file>