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01_保険者支援担当\21_各種統計資料\01_審査支払状況の更新\令和６年度分\20240528_HP更新\00_更新用データ\"/>
    </mc:Choice>
  </mc:AlternateContent>
  <xr:revisionPtr revIDLastSave="0" documentId="13_ncr:1_{9D1A642A-05FC-4257-9E3F-36CF952CED23}" xr6:coauthVersionLast="36" xr6:coauthVersionMax="36" xr10:uidLastSave="{00000000-0000-0000-0000-000000000000}"/>
  <bookViews>
    <workbookView xWindow="9600" yWindow="-15" windowWidth="9645" windowHeight="11745" tabRatio="700" xr2:uid="{00000000-000D-0000-FFFF-FFFF00000000}"/>
  </bookViews>
  <sheets>
    <sheet name="確定件数" sheetId="58" r:id="rId1"/>
    <sheet name="確定点数" sheetId="59" r:id="rId2"/>
    <sheet name="グラフ(合計)" sheetId="72" r:id="rId3"/>
    <sheet name="グラフ(国保)" sheetId="61" r:id="rId4"/>
    <sheet name="グラフ(退職)" sheetId="70" r:id="rId5"/>
    <sheet name="グラフ(後期)" sheetId="73" r:id="rId6"/>
  </sheets>
  <definedNames>
    <definedName name="_xlnm.Print_Area" localSheetId="5">'グラフ(後期)'!$A$1:$L$62</definedName>
    <definedName name="_xlnm.Print_Area" localSheetId="2">'グラフ(合計)'!$A$1:$L$62</definedName>
    <definedName name="_xlnm.Print_Area" localSheetId="3">'グラフ(国保)'!$A$1:$L$62</definedName>
    <definedName name="_xlnm.Print_Area" localSheetId="4">'グラフ(退職)'!$A$1:$L$62</definedName>
    <definedName name="_xlnm.Print_Area" localSheetId="0">確定件数!$A$1:$O$43</definedName>
    <definedName name="_xlnm.Print_Area" localSheetId="1">確定点数!$A$1:$O$43</definedName>
  </definedNames>
  <calcPr calcId="191029"/>
</workbook>
</file>

<file path=xl/calcChain.xml><?xml version="1.0" encoding="utf-8"?>
<calcChain xmlns="http://schemas.openxmlformats.org/spreadsheetml/2006/main">
  <c r="N27" i="59" l="1"/>
  <c r="N32" i="59" s="1"/>
  <c r="N10" i="59"/>
  <c r="N9" i="59"/>
  <c r="N8" i="59"/>
  <c r="N6" i="59"/>
  <c r="N13" i="59"/>
  <c r="N37" i="59"/>
  <c r="N42" i="59" s="1"/>
  <c r="N23" i="59"/>
  <c r="N23" i="58"/>
  <c r="N8" i="58"/>
  <c r="N17" i="58"/>
  <c r="N7" i="58" s="1"/>
  <c r="N11" i="58"/>
  <c r="N37" i="58"/>
  <c r="M11" i="58"/>
  <c r="M33" i="58"/>
  <c r="M23" i="58"/>
  <c r="M6" i="58"/>
  <c r="M37" i="58"/>
  <c r="M9" i="59"/>
  <c r="M17" i="59"/>
  <c r="M22" i="59" s="1"/>
  <c r="M12" i="59"/>
  <c r="M33" i="59"/>
  <c r="M27" i="59"/>
  <c r="M32" i="59" s="1"/>
  <c r="L11" i="58"/>
  <c r="L37" i="58"/>
  <c r="L5" i="58"/>
  <c r="L17" i="58"/>
  <c r="L7" i="58"/>
  <c r="K23" i="58"/>
  <c r="J23" i="58"/>
  <c r="L27" i="58"/>
  <c r="L32" i="58" s="1"/>
  <c r="L12" i="58" s="1"/>
  <c r="K5" i="58"/>
  <c r="K4" i="58"/>
  <c r="L10" i="59"/>
  <c r="L8" i="59"/>
  <c r="L23" i="59"/>
  <c r="K5" i="59"/>
  <c r="K4" i="59"/>
  <c r="K37" i="58"/>
  <c r="K42" i="58"/>
  <c r="K6" i="58"/>
  <c r="J5" i="58"/>
  <c r="J11" i="58"/>
  <c r="J8" i="58"/>
  <c r="I4" i="58"/>
  <c r="K33" i="59"/>
  <c r="K9" i="59"/>
  <c r="K8" i="59"/>
  <c r="K23" i="59"/>
  <c r="J37" i="59"/>
  <c r="J42" i="59" s="1"/>
  <c r="J23" i="59"/>
  <c r="J8" i="59"/>
  <c r="J17" i="59"/>
  <c r="J22" i="59" s="1"/>
  <c r="I13" i="59"/>
  <c r="H23" i="59"/>
  <c r="H13" i="59"/>
  <c r="G10" i="59"/>
  <c r="G5" i="59"/>
  <c r="G17" i="59"/>
  <c r="G22" i="59" s="1"/>
  <c r="G11" i="59"/>
  <c r="I5" i="58"/>
  <c r="I23" i="58"/>
  <c r="I3" i="58" s="1"/>
  <c r="H11" i="58"/>
  <c r="H27" i="58"/>
  <c r="H32" i="58" s="1"/>
  <c r="H8" i="58"/>
  <c r="H5" i="58"/>
  <c r="G5" i="58"/>
  <c r="G33" i="58"/>
  <c r="G4" i="58"/>
  <c r="G11" i="58"/>
  <c r="G27" i="58"/>
  <c r="G32" i="58" s="1"/>
  <c r="D4" i="58"/>
  <c r="E4" i="58"/>
  <c r="F4" i="58"/>
  <c r="O4" i="58"/>
  <c r="D5" i="58"/>
  <c r="E5" i="58"/>
  <c r="F5" i="58"/>
  <c r="O5" i="58"/>
  <c r="D6" i="58"/>
  <c r="E6" i="58"/>
  <c r="F6" i="58"/>
  <c r="O6" i="58"/>
  <c r="D8" i="58"/>
  <c r="E8" i="58"/>
  <c r="F8" i="58"/>
  <c r="G8" i="58"/>
  <c r="K8" i="58"/>
  <c r="O8" i="58"/>
  <c r="D11" i="58"/>
  <c r="E11" i="58"/>
  <c r="F11" i="58"/>
  <c r="K11" i="58"/>
  <c r="O11" i="58"/>
  <c r="E33" i="58"/>
  <c r="E37" i="58"/>
  <c r="E42" i="58" s="1"/>
  <c r="E37" i="59"/>
  <c r="E42" i="59" s="1"/>
  <c r="E12" i="59" s="1"/>
  <c r="F37" i="59"/>
  <c r="F42" i="59" s="1"/>
  <c r="O37" i="59"/>
  <c r="O42" i="59" s="1"/>
  <c r="O12" i="59" s="1"/>
  <c r="D37" i="59"/>
  <c r="D42" i="59" s="1"/>
  <c r="E33" i="59"/>
  <c r="E3" i="59"/>
  <c r="F33" i="59"/>
  <c r="N33" i="59"/>
  <c r="O33" i="59"/>
  <c r="D33" i="59"/>
  <c r="E27" i="59"/>
  <c r="E32" i="59" s="1"/>
  <c r="F27" i="59"/>
  <c r="F32" i="59" s="1"/>
  <c r="O27" i="59"/>
  <c r="O32" i="59" s="1"/>
  <c r="D27" i="59"/>
  <c r="D32" i="59" s="1"/>
  <c r="E23" i="59"/>
  <c r="F23" i="59"/>
  <c r="F3" i="59" s="1"/>
  <c r="O23" i="59"/>
  <c r="D23" i="59"/>
  <c r="E17" i="59"/>
  <c r="E22" i="59" s="1"/>
  <c r="F17" i="59"/>
  <c r="F22" i="59" s="1"/>
  <c r="F12" i="59" s="1"/>
  <c r="I17" i="59"/>
  <c r="I22" i="59" s="1"/>
  <c r="I12" i="59" s="1"/>
  <c r="O17" i="59"/>
  <c r="O22" i="59" s="1"/>
  <c r="D17" i="59"/>
  <c r="D22" i="59" s="1"/>
  <c r="E13" i="59"/>
  <c r="F13" i="59"/>
  <c r="O13" i="59"/>
  <c r="D13" i="59"/>
  <c r="D3" i="59" s="1"/>
  <c r="F37" i="58"/>
  <c r="O37" i="58"/>
  <c r="O7" i="58" s="1"/>
  <c r="D37" i="58"/>
  <c r="D42" i="58"/>
  <c r="F33" i="58"/>
  <c r="O33" i="58"/>
  <c r="D33" i="58"/>
  <c r="E27" i="58"/>
  <c r="F27" i="58"/>
  <c r="F32" i="58"/>
  <c r="F12" i="58" s="1"/>
  <c r="O27" i="58"/>
  <c r="D27" i="58"/>
  <c r="D32" i="58"/>
  <c r="E23" i="58"/>
  <c r="F23" i="58"/>
  <c r="L23" i="58"/>
  <c r="O23" i="58"/>
  <c r="D23" i="58"/>
  <c r="E17" i="58"/>
  <c r="E22" i="58" s="1"/>
  <c r="F17" i="58"/>
  <c r="G17" i="58"/>
  <c r="G7" i="58" s="1"/>
  <c r="O17" i="58"/>
  <c r="D17" i="58"/>
  <c r="D7" i="58" s="1"/>
  <c r="E13" i="58"/>
  <c r="F13" i="58"/>
  <c r="F3" i="58" s="1"/>
  <c r="G13" i="58"/>
  <c r="K13" i="58"/>
  <c r="K3" i="58" s="1"/>
  <c r="O13" i="58"/>
  <c r="O3" i="58" s="1"/>
  <c r="D13" i="58"/>
  <c r="D3" i="58" s="1"/>
  <c r="O4" i="59"/>
  <c r="O5" i="59"/>
  <c r="O6" i="59"/>
  <c r="O8" i="59"/>
  <c r="O9" i="59"/>
  <c r="O10" i="59"/>
  <c r="O11" i="59"/>
  <c r="M8" i="59"/>
  <c r="E11" i="59"/>
  <c r="E10" i="59"/>
  <c r="E9" i="59"/>
  <c r="E8" i="59"/>
  <c r="E6" i="59"/>
  <c r="E5" i="59"/>
  <c r="E4" i="59"/>
  <c r="D11" i="59"/>
  <c r="D10" i="59"/>
  <c r="D9" i="59"/>
  <c r="D8" i="59"/>
  <c r="D6" i="59"/>
  <c r="D5" i="59"/>
  <c r="D4" i="59"/>
  <c r="F4" i="59"/>
  <c r="F5" i="59"/>
  <c r="F6" i="59"/>
  <c r="F8" i="59"/>
  <c r="F9" i="59"/>
  <c r="F10" i="59"/>
  <c r="F11" i="59"/>
  <c r="O32" i="58"/>
  <c r="F22" i="58"/>
  <c r="F42" i="58"/>
  <c r="E32" i="58"/>
  <c r="E3" i="58"/>
  <c r="F7" i="58"/>
  <c r="J13" i="58"/>
  <c r="J3" i="58" s="1"/>
  <c r="I37" i="59"/>
  <c r="I42" i="59" s="1"/>
  <c r="I8" i="59"/>
  <c r="I6" i="59"/>
  <c r="I27" i="59"/>
  <c r="I32" i="59" s="1"/>
  <c r="I9" i="59"/>
  <c r="I10" i="59"/>
  <c r="I33" i="59"/>
  <c r="I11" i="59"/>
  <c r="I5" i="59"/>
  <c r="I23" i="59"/>
  <c r="H33" i="59"/>
  <c r="H3" i="59"/>
  <c r="H8" i="59"/>
  <c r="H9" i="59"/>
  <c r="H6" i="59"/>
  <c r="H37" i="59"/>
  <c r="H42" i="59" s="1"/>
  <c r="H11" i="59"/>
  <c r="H10" i="59"/>
  <c r="H27" i="59"/>
  <c r="H32" i="59" s="1"/>
  <c r="H4" i="59"/>
  <c r="H17" i="59"/>
  <c r="H22" i="59" s="1"/>
  <c r="H12" i="59"/>
  <c r="H5" i="59"/>
  <c r="G37" i="59"/>
  <c r="G42" i="59" s="1"/>
  <c r="G33" i="59"/>
  <c r="G9" i="59"/>
  <c r="G8" i="59"/>
  <c r="G23" i="59"/>
  <c r="G4" i="59"/>
  <c r="G27" i="59"/>
  <c r="G32" i="59" s="1"/>
  <c r="G12" i="59" s="1"/>
  <c r="G6" i="59"/>
  <c r="G13" i="59"/>
  <c r="I11" i="58"/>
  <c r="I8" i="58"/>
  <c r="I27" i="58"/>
  <c r="I32" i="58" s="1"/>
  <c r="I6" i="58"/>
  <c r="I13" i="58"/>
  <c r="I17" i="58"/>
  <c r="I22" i="58" s="1"/>
  <c r="H6" i="58"/>
  <c r="H33" i="58"/>
  <c r="H37" i="58"/>
  <c r="H23" i="58"/>
  <c r="H17" i="58"/>
  <c r="H7" i="58" s="1"/>
  <c r="H22" i="58"/>
  <c r="H12" i="58" s="1"/>
  <c r="G37" i="58"/>
  <c r="G42" i="58"/>
  <c r="G6" i="58"/>
  <c r="G23" i="58"/>
  <c r="G3" i="58" s="1"/>
  <c r="H13" i="58"/>
  <c r="H3" i="58" s="1"/>
  <c r="H4" i="58"/>
  <c r="G7" i="59"/>
  <c r="J9" i="59"/>
  <c r="J33" i="59"/>
  <c r="J10" i="59"/>
  <c r="J11" i="59"/>
  <c r="J4" i="59"/>
  <c r="I4" i="59"/>
  <c r="J13" i="59"/>
  <c r="J5" i="59"/>
  <c r="J33" i="58"/>
  <c r="J37" i="58"/>
  <c r="J42" i="58" s="1"/>
  <c r="J6" i="59"/>
  <c r="J27" i="59"/>
  <c r="J32" i="59" s="1"/>
  <c r="K33" i="58"/>
  <c r="K17" i="58"/>
  <c r="K22" i="58"/>
  <c r="J17" i="58"/>
  <c r="J22" i="58"/>
  <c r="I33" i="58"/>
  <c r="I37" i="58"/>
  <c r="I42" i="58"/>
  <c r="K10" i="59"/>
  <c r="K37" i="59"/>
  <c r="K42" i="59" s="1"/>
  <c r="K11" i="59"/>
  <c r="K6" i="59"/>
  <c r="K27" i="59"/>
  <c r="K32" i="59" s="1"/>
  <c r="K17" i="59"/>
  <c r="K22" i="59" s="1"/>
  <c r="K12" i="59" s="1"/>
  <c r="K13" i="59"/>
  <c r="K3" i="59" s="1"/>
  <c r="L42" i="58"/>
  <c r="L8" i="58"/>
  <c r="L33" i="58"/>
  <c r="L4" i="58"/>
  <c r="J27" i="58"/>
  <c r="J32" i="58"/>
  <c r="J4" i="58"/>
  <c r="L6" i="58"/>
  <c r="K27" i="58"/>
  <c r="J6" i="58"/>
  <c r="L22" i="58"/>
  <c r="L13" i="58"/>
  <c r="L3" i="58" s="1"/>
  <c r="L11" i="59"/>
  <c r="L33" i="59"/>
  <c r="L9" i="59"/>
  <c r="L5" i="59"/>
  <c r="L37" i="59"/>
  <c r="L42" i="59" s="1"/>
  <c r="L6" i="59"/>
  <c r="L27" i="59"/>
  <c r="L32" i="59" s="1"/>
  <c r="L12" i="59" s="1"/>
  <c r="L13" i="59"/>
  <c r="L4" i="59"/>
  <c r="L17" i="59"/>
  <c r="L22" i="59" s="1"/>
  <c r="K32" i="58"/>
  <c r="K12" i="58"/>
  <c r="M4" i="58"/>
  <c r="M27" i="58"/>
  <c r="M32" i="58"/>
  <c r="M42" i="58"/>
  <c r="M8" i="58"/>
  <c r="M5" i="58"/>
  <c r="M17" i="58"/>
  <c r="M7" i="58" s="1"/>
  <c r="M13" i="58"/>
  <c r="M3" i="58" s="1"/>
  <c r="M13" i="59"/>
  <c r="M10" i="59"/>
  <c r="M11" i="59"/>
  <c r="M37" i="59"/>
  <c r="M42" i="59" s="1"/>
  <c r="M6" i="59"/>
  <c r="M5" i="59"/>
  <c r="M23" i="59"/>
  <c r="M4" i="59"/>
  <c r="N4" i="59"/>
  <c r="N11" i="59"/>
  <c r="N5" i="59"/>
  <c r="N17" i="59"/>
  <c r="N22" i="59" s="1"/>
  <c r="N27" i="58"/>
  <c r="N32" i="58"/>
  <c r="N4" i="58"/>
  <c r="N42" i="58"/>
  <c r="N33" i="58"/>
  <c r="N5" i="58"/>
  <c r="N6" i="58"/>
  <c r="N13" i="58"/>
  <c r="N3" i="58" s="1"/>
  <c r="O7" i="59"/>
  <c r="O3" i="59"/>
  <c r="O22" i="58"/>
  <c r="L3" i="59"/>
  <c r="K7" i="59"/>
  <c r="G3" i="59"/>
  <c r="M3" i="59"/>
  <c r="H7" i="59"/>
  <c r="J3" i="59"/>
  <c r="N3" i="59"/>
  <c r="I3" i="59"/>
  <c r="J12" i="59"/>
  <c r="K7" i="58"/>
  <c r="H42" i="58"/>
  <c r="M22" i="58"/>
  <c r="M12" i="58" s="1"/>
  <c r="J7" i="58"/>
  <c r="J12" i="58" l="1"/>
  <c r="I12" i="58"/>
  <c r="E12" i="58"/>
  <c r="L7" i="59"/>
  <c r="I7" i="59"/>
  <c r="N7" i="59"/>
  <c r="N22" i="58"/>
  <c r="N12" i="58" s="1"/>
  <c r="F7" i="59"/>
  <c r="G22" i="58"/>
  <c r="G12" i="58" s="1"/>
  <c r="O42" i="58"/>
  <c r="O12" i="58" s="1"/>
  <c r="M7" i="59"/>
  <c r="D12" i="59"/>
  <c r="I7" i="58"/>
  <c r="D22" i="58"/>
  <c r="D12" i="58" s="1"/>
  <c r="E7" i="58"/>
  <c r="J7" i="59"/>
  <c r="D7" i="59"/>
  <c r="E7" i="59"/>
  <c r="N12" i="59"/>
</calcChain>
</file>

<file path=xl/sharedStrings.xml><?xml version="1.0" encoding="utf-8"?>
<sst xmlns="http://schemas.openxmlformats.org/spreadsheetml/2006/main" count="257" uniqueCount="52">
  <si>
    <t>一般被保険者分</t>
    <rPh sb="0" eb="2">
      <t>イッパン</t>
    </rPh>
    <rPh sb="2" eb="6">
      <t>ヒホケンシャ</t>
    </rPh>
    <rPh sb="6" eb="7">
      <t>ブン</t>
    </rPh>
    <phoneticPr fontId="2"/>
  </si>
  <si>
    <t>診療費</t>
    <rPh sb="0" eb="3">
      <t>シンリョウヒ</t>
    </rPh>
    <phoneticPr fontId="2"/>
  </si>
  <si>
    <t>計</t>
  </si>
  <si>
    <t>医科診療</t>
    <rPh sb="0" eb="2">
      <t>イカ</t>
    </rPh>
    <phoneticPr fontId="4"/>
  </si>
  <si>
    <t>4月</t>
  </si>
  <si>
    <t xml:space="preserve">退職被保険者等 </t>
    <rPh sb="0" eb="2">
      <t>タイショク</t>
    </rPh>
    <rPh sb="2" eb="7">
      <t>ヒホケンシャナド</t>
    </rPh>
    <phoneticPr fontId="2"/>
  </si>
  <si>
    <t>5月</t>
  </si>
  <si>
    <t>6月</t>
  </si>
  <si>
    <t>7月</t>
  </si>
  <si>
    <t>8月</t>
  </si>
  <si>
    <t>9月</t>
  </si>
  <si>
    <t>11月</t>
  </si>
  <si>
    <t>12月</t>
  </si>
  <si>
    <t>1月</t>
  </si>
  <si>
    <t>2月</t>
  </si>
  <si>
    <t>確定件数</t>
    <rPh sb="0" eb="2">
      <t>カクテイ</t>
    </rPh>
    <rPh sb="2" eb="4">
      <t>ケンスウ</t>
    </rPh>
    <phoneticPr fontId="4"/>
  </si>
  <si>
    <t>確定点数</t>
    <rPh sb="0" eb="2">
      <t>カクテイ</t>
    </rPh>
    <rPh sb="2" eb="4">
      <t>テンスウ</t>
    </rPh>
    <phoneticPr fontId="4"/>
  </si>
  <si>
    <t>医科入院</t>
    <rPh sb="0" eb="2">
      <t>イカ</t>
    </rPh>
    <rPh sb="2" eb="3">
      <t>イリ</t>
    </rPh>
    <rPh sb="3" eb="4">
      <t>イン</t>
    </rPh>
    <phoneticPr fontId="2"/>
  </si>
  <si>
    <t>医科入院外</t>
    <rPh sb="2" eb="4">
      <t>ニュウイン</t>
    </rPh>
    <rPh sb="4" eb="5">
      <t>ガイ</t>
    </rPh>
    <phoneticPr fontId="2"/>
  </si>
  <si>
    <t>医科入院</t>
    <rPh sb="2" eb="3">
      <t>イリ</t>
    </rPh>
    <rPh sb="3" eb="4">
      <t>イン</t>
    </rPh>
    <phoneticPr fontId="2"/>
  </si>
  <si>
    <t>合計</t>
    <rPh sb="0" eb="2">
      <t>ゴウケイ</t>
    </rPh>
    <phoneticPr fontId="2"/>
  </si>
  <si>
    <t>合　計</t>
    <rPh sb="0" eb="1">
      <t>ゴウ</t>
    </rPh>
    <rPh sb="2" eb="3">
      <t>ケイ</t>
    </rPh>
    <phoneticPr fontId="2"/>
  </si>
  <si>
    <t>合      計</t>
    <rPh sb="0" eb="1">
      <t>ゴウ</t>
    </rPh>
    <phoneticPr fontId="2"/>
  </si>
  <si>
    <t>国民健康保険団体連合会事業状況報告書より</t>
    <rPh sb="0" eb="2">
      <t>コクミン</t>
    </rPh>
    <rPh sb="2" eb="4">
      <t>ケンコウ</t>
    </rPh>
    <rPh sb="4" eb="6">
      <t>ホケン</t>
    </rPh>
    <rPh sb="6" eb="8">
      <t>ダンタイ</t>
    </rPh>
    <rPh sb="8" eb="10">
      <t>レンゴウ</t>
    </rPh>
    <rPh sb="10" eb="11">
      <t>カイ</t>
    </rPh>
    <rPh sb="11" eb="13">
      <t>ジギョウ</t>
    </rPh>
    <rPh sb="13" eb="15">
      <t>ジョウキョウ</t>
    </rPh>
    <rPh sb="15" eb="18">
      <t>ホウコクショ</t>
    </rPh>
    <phoneticPr fontId="4"/>
  </si>
  <si>
    <t>歯科診療</t>
    <phoneticPr fontId="4"/>
  </si>
  <si>
    <t>薬剤の支給</t>
    <phoneticPr fontId="4"/>
  </si>
  <si>
    <t>一般診療</t>
    <phoneticPr fontId="4"/>
  </si>
  <si>
    <t>訪問看護療養費</t>
    <phoneticPr fontId="2"/>
  </si>
  <si>
    <t>後期高齢者</t>
    <phoneticPr fontId="4"/>
  </si>
  <si>
    <t>歯科診療</t>
    <phoneticPr fontId="4"/>
  </si>
  <si>
    <t>訪問看護療養費</t>
    <phoneticPr fontId="2"/>
  </si>
  <si>
    <t>食事</t>
    <phoneticPr fontId="4"/>
  </si>
  <si>
    <t>件数（診療費）</t>
    <rPh sb="0" eb="2">
      <t>ケンスウ</t>
    </rPh>
    <phoneticPr fontId="4"/>
  </si>
  <si>
    <t>件数（薬剤の支給）</t>
    <rPh sb="0" eb="2">
      <t>ケンスウ</t>
    </rPh>
    <phoneticPr fontId="4"/>
  </si>
  <si>
    <t>件数（訪問看護療養費）</t>
    <rPh sb="0" eb="2">
      <t>ケンスウ</t>
    </rPh>
    <phoneticPr fontId="4"/>
  </si>
  <si>
    <t>費用額（訪問看護療養費）</t>
    <rPh sb="0" eb="2">
      <t>ヒヨウ</t>
    </rPh>
    <rPh sb="2" eb="3">
      <t>ガク</t>
    </rPh>
    <phoneticPr fontId="4"/>
  </si>
  <si>
    <t>点数（薬剤の支給）</t>
    <rPh sb="0" eb="2">
      <t>テンスウ</t>
    </rPh>
    <phoneticPr fontId="4"/>
  </si>
  <si>
    <t>点数（診療費）</t>
    <rPh sb="0" eb="2">
      <t>テンスウ</t>
    </rPh>
    <phoneticPr fontId="4"/>
  </si>
  <si>
    <t>　</t>
    <phoneticPr fontId="4"/>
  </si>
  <si>
    <t>10月</t>
    <phoneticPr fontId="4"/>
  </si>
  <si>
    <t>歯科診療</t>
    <phoneticPr fontId="4"/>
  </si>
  <si>
    <t>薬剤の支給</t>
    <phoneticPr fontId="4"/>
  </si>
  <si>
    <t>食事</t>
    <phoneticPr fontId="4"/>
  </si>
  <si>
    <t>一般診療</t>
    <phoneticPr fontId="4"/>
  </si>
  <si>
    <t>歯科診療</t>
    <phoneticPr fontId="4"/>
  </si>
  <si>
    <t>訪問看護療養費</t>
    <phoneticPr fontId="2"/>
  </si>
  <si>
    <t>後期高齢者</t>
    <phoneticPr fontId="4"/>
  </si>
  <si>
    <t>審査月</t>
    <rPh sb="0" eb="2">
      <t>シンサ</t>
    </rPh>
    <rPh sb="2" eb="3">
      <t>ツキ</t>
    </rPh>
    <phoneticPr fontId="4"/>
  </si>
  <si>
    <t>3月</t>
  </si>
  <si>
    <t>-</t>
    <phoneticPr fontId="4"/>
  </si>
  <si>
    <t>※医科、歯科、薬剤の支給は点数表示。食事、訪問看護療養費は円表示。</t>
    <rPh sb="1" eb="3">
      <t>イカ</t>
    </rPh>
    <rPh sb="4" eb="6">
      <t>シカ</t>
    </rPh>
    <rPh sb="7" eb="9">
      <t>ヤクザイ</t>
    </rPh>
    <rPh sb="10" eb="12">
      <t>シキュウ</t>
    </rPh>
    <rPh sb="13" eb="15">
      <t>テンスウ</t>
    </rPh>
    <rPh sb="15" eb="17">
      <t>ヒョウジ</t>
    </rPh>
    <rPh sb="18" eb="20">
      <t>ショクジ</t>
    </rPh>
    <rPh sb="21" eb="28">
      <t>ホウモンカンゴリョウヨウヒ</t>
    </rPh>
    <rPh sb="29" eb="30">
      <t>エン</t>
    </rPh>
    <rPh sb="30" eb="32">
      <t>ヒョウジ</t>
    </rPh>
    <phoneticPr fontId="4"/>
  </si>
  <si>
    <t>※合計は点数として記載（医科、歯科、薬剤の支給の合計に、訪問看護療養費を10で割り戻した値を合算した数値）</t>
    <rPh sb="1" eb="3">
      <t>ゴウケイ</t>
    </rPh>
    <rPh sb="4" eb="6">
      <t>テンスウ</t>
    </rPh>
    <rPh sb="9" eb="11">
      <t>キサイ</t>
    </rPh>
    <rPh sb="12" eb="14">
      <t>イカ</t>
    </rPh>
    <rPh sb="15" eb="17">
      <t>シカ</t>
    </rPh>
    <rPh sb="18" eb="20">
      <t>ヤクザイ</t>
    </rPh>
    <rPh sb="21" eb="23">
      <t>シキュウ</t>
    </rPh>
    <rPh sb="24" eb="26">
      <t>ゴウケイ</t>
    </rPh>
    <rPh sb="28" eb="35">
      <t>ホウモンカンゴリョウヨウヒ</t>
    </rPh>
    <rPh sb="39" eb="40">
      <t>ワ</t>
    </rPh>
    <rPh sb="41" eb="42">
      <t>モド</t>
    </rPh>
    <rPh sb="44" eb="45">
      <t>アタイ</t>
    </rPh>
    <rPh sb="46" eb="48">
      <t>ガッサン</t>
    </rPh>
    <rPh sb="50" eb="51">
      <t>スウ</t>
    </rPh>
    <rPh sb="51" eb="52">
      <t>アタイ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</si>
</sst>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/>
    <xf numFmtId="0" fontId="3" fillId="0" borderId="1" xfId="0" applyFont="1" applyFill="1" applyBorder="1" applyAlignment="1">
      <alignment horizontal="centerContinuous" vertical="center" shrinkToFit="1"/>
    </xf>
    <xf numFmtId="0" fontId="3" fillId="0" borderId="2" xfId="0" applyFont="1" applyFill="1" applyBorder="1" applyAlignment="1">
      <alignment horizontal="centerContinuous" vertical="center" shrinkToFit="1"/>
    </xf>
    <xf numFmtId="0" fontId="5" fillId="0" borderId="0" xfId="0" applyFont="1" applyFill="1"/>
    <xf numFmtId="0" fontId="2" fillId="0" borderId="0" xfId="0" applyFont="1"/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38" fontId="3" fillId="0" borderId="5" xfId="1" applyFont="1" applyFill="1" applyBorder="1" applyAlignment="1">
      <alignment horizontal="center"/>
    </xf>
    <xf numFmtId="0" fontId="2" fillId="0" borderId="0" xfId="0" applyFont="1" applyFill="1"/>
    <xf numFmtId="0" fontId="5" fillId="0" borderId="3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centerContinuous"/>
    </xf>
    <xf numFmtId="38" fontId="2" fillId="0" borderId="0" xfId="1" applyFont="1" applyFill="1"/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7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8" fontId="3" fillId="0" borderId="13" xfId="1" applyNumberFormat="1" applyFont="1" applyFill="1" applyBorder="1" applyProtection="1"/>
    <xf numFmtId="38" fontId="3" fillId="0" borderId="14" xfId="1" applyNumberFormat="1" applyFont="1" applyFill="1" applyBorder="1" applyProtection="1"/>
    <xf numFmtId="38" fontId="3" fillId="0" borderId="15" xfId="1" applyNumberFormat="1" applyFont="1" applyFill="1" applyBorder="1" applyProtection="1"/>
    <xf numFmtId="38" fontId="3" fillId="0" borderId="13" xfId="1" applyNumberFormat="1" applyFont="1" applyFill="1" applyBorder="1" applyAlignment="1" applyProtection="1">
      <alignment horizontal="right"/>
      <protection locked="0"/>
    </xf>
    <xf numFmtId="38" fontId="3" fillId="0" borderId="5" xfId="1" applyNumberFormat="1" applyFont="1" applyFill="1" applyBorder="1" applyProtection="1"/>
    <xf numFmtId="38" fontId="3" fillId="0" borderId="15" xfId="1" applyNumberFormat="1" applyFont="1" applyFill="1" applyBorder="1" applyAlignment="1" applyProtection="1"/>
    <xf numFmtId="38" fontId="3" fillId="0" borderId="5" xfId="1" applyNumberFormat="1" applyFont="1" applyFill="1" applyBorder="1" applyAlignment="1" applyProtection="1"/>
    <xf numFmtId="38" fontId="3" fillId="0" borderId="14" xfId="1" applyNumberFormat="1" applyFont="1" applyFill="1" applyBorder="1" applyAlignment="1" applyProtection="1"/>
    <xf numFmtId="38" fontId="3" fillId="0" borderId="15" xfId="1" applyNumberFormat="1" applyFont="1" applyFill="1" applyBorder="1" applyAlignment="1" applyProtection="1">
      <alignment shrinkToFit="1"/>
    </xf>
    <xf numFmtId="38" fontId="3" fillId="0" borderId="13" xfId="1" applyNumberFormat="1" applyFont="1" applyFill="1" applyBorder="1" applyAlignment="1" applyProtection="1">
      <alignment shrinkToFit="1"/>
    </xf>
    <xf numFmtId="38" fontId="3" fillId="0" borderId="14" xfId="1" applyNumberFormat="1" applyFont="1" applyFill="1" applyBorder="1" applyAlignment="1" applyProtection="1">
      <alignment shrinkToFit="1"/>
    </xf>
    <xf numFmtId="38" fontId="3" fillId="0" borderId="16" xfId="1" applyNumberFormat="1" applyFont="1" applyFill="1" applyBorder="1" applyAlignment="1" applyProtection="1">
      <alignment shrinkToFit="1"/>
    </xf>
    <xf numFmtId="38" fontId="3" fillId="0" borderId="13" xfId="1" applyNumberFormat="1" applyFont="1" applyFill="1" applyBorder="1" applyAlignment="1" applyProtection="1">
      <alignment horizontal="right" shrinkToFit="1"/>
      <protection locked="0"/>
    </xf>
    <xf numFmtId="38" fontId="3" fillId="0" borderId="5" xfId="1" applyNumberFormat="1" applyFont="1" applyFill="1" applyBorder="1" applyAlignment="1" applyProtection="1">
      <alignment shrinkToFit="1"/>
    </xf>
    <xf numFmtId="38" fontId="3" fillId="2" borderId="13" xfId="1" applyNumberFormat="1" applyFont="1" applyFill="1" applyBorder="1" applyProtection="1">
      <protection locked="0"/>
    </xf>
    <xf numFmtId="38" fontId="3" fillId="3" borderId="13" xfId="1" applyNumberFormat="1" applyFont="1" applyFill="1" applyBorder="1" applyProtection="1">
      <protection locked="0"/>
    </xf>
    <xf numFmtId="38" fontId="3" fillId="4" borderId="13" xfId="1" applyNumberFormat="1" applyFont="1" applyFill="1" applyBorder="1" applyProtection="1">
      <protection locked="0"/>
    </xf>
    <xf numFmtId="38" fontId="3" fillId="3" borderId="15" xfId="1" applyNumberFormat="1" applyFont="1" applyFill="1" applyBorder="1" applyProtection="1">
      <protection locked="0"/>
    </xf>
    <xf numFmtId="38" fontId="3" fillId="3" borderId="14" xfId="1" applyNumberFormat="1" applyFont="1" applyFill="1" applyBorder="1" applyProtection="1">
      <protection locked="0"/>
    </xf>
    <xf numFmtId="38" fontId="3" fillId="4" borderId="15" xfId="1" applyNumberFormat="1" applyFont="1" applyFill="1" applyBorder="1" applyProtection="1">
      <protection locked="0"/>
    </xf>
    <xf numFmtId="38" fontId="3" fillId="4" borderId="14" xfId="1" applyNumberFormat="1" applyFont="1" applyFill="1" applyBorder="1" applyProtection="1">
      <protection locked="0"/>
    </xf>
    <xf numFmtId="38" fontId="3" fillId="2" borderId="15" xfId="1" applyNumberFormat="1" applyFont="1" applyFill="1" applyBorder="1" applyProtection="1">
      <protection locked="0"/>
    </xf>
    <xf numFmtId="38" fontId="3" fillId="2" borderId="14" xfId="1" applyNumberFormat="1" applyFont="1" applyFill="1" applyBorder="1" applyProtection="1">
      <protection locked="0"/>
    </xf>
    <xf numFmtId="38" fontId="3" fillId="3" borderId="13" xfId="0" applyNumberFormat="1" applyFont="1" applyFill="1" applyBorder="1" applyAlignment="1" applyProtection="1">
      <alignment shrinkToFit="1"/>
      <protection locked="0"/>
    </xf>
    <xf numFmtId="38" fontId="3" fillId="3" borderId="13" xfId="1" applyNumberFormat="1" applyFont="1" applyFill="1" applyBorder="1" applyAlignment="1" applyProtection="1">
      <alignment shrinkToFit="1"/>
      <protection locked="0"/>
    </xf>
    <xf numFmtId="38" fontId="3" fillId="3" borderId="14" xfId="1" applyNumberFormat="1" applyFont="1" applyFill="1" applyBorder="1" applyAlignment="1" applyProtection="1">
      <alignment shrinkToFit="1"/>
      <protection locked="0"/>
    </xf>
    <xf numFmtId="38" fontId="3" fillId="3" borderId="15" xfId="1" applyNumberFormat="1" applyFont="1" applyFill="1" applyBorder="1" applyAlignment="1" applyProtection="1">
      <alignment shrinkToFit="1"/>
      <protection locked="0"/>
    </xf>
    <xf numFmtId="38" fontId="3" fillId="4" borderId="13" xfId="0" applyNumberFormat="1" applyFont="1" applyFill="1" applyBorder="1" applyAlignment="1" applyProtection="1">
      <alignment shrinkToFit="1"/>
      <protection locked="0"/>
    </xf>
    <xf numFmtId="38" fontId="3" fillId="4" borderId="14" xfId="0" applyNumberFormat="1" applyFont="1" applyFill="1" applyBorder="1" applyAlignment="1" applyProtection="1">
      <alignment shrinkToFit="1"/>
      <protection locked="0"/>
    </xf>
    <xf numFmtId="38" fontId="3" fillId="4" borderId="15" xfId="0" applyNumberFormat="1" applyFont="1" applyFill="1" applyBorder="1" applyAlignment="1" applyProtection="1">
      <alignment shrinkToFit="1"/>
      <protection locked="0"/>
    </xf>
    <xf numFmtId="38" fontId="3" fillId="2" borderId="13" xfId="0" applyNumberFormat="1" applyFont="1" applyFill="1" applyBorder="1" applyAlignment="1" applyProtection="1">
      <alignment shrinkToFit="1"/>
      <protection locked="0"/>
    </xf>
    <xf numFmtId="38" fontId="3" fillId="2" borderId="13" xfId="1" applyNumberFormat="1" applyFont="1" applyFill="1" applyBorder="1" applyAlignment="1" applyProtection="1">
      <alignment shrinkToFit="1"/>
      <protection locked="0"/>
    </xf>
    <xf numFmtId="38" fontId="3" fillId="2" borderId="14" xfId="1" applyNumberFormat="1" applyFont="1" applyFill="1" applyBorder="1" applyAlignment="1" applyProtection="1">
      <alignment shrinkToFit="1"/>
      <protection locked="0"/>
    </xf>
    <xf numFmtId="38" fontId="3" fillId="2" borderId="15" xfId="1" applyNumberFormat="1" applyFont="1" applyFill="1" applyBorder="1" applyAlignment="1" applyProtection="1">
      <alignment shrinkToFit="1"/>
      <protection locked="0"/>
    </xf>
    <xf numFmtId="0" fontId="5" fillId="0" borderId="0" xfId="0" applyFont="1"/>
    <xf numFmtId="0" fontId="2" fillId="0" borderId="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textRotation="255"/>
    </xf>
    <xf numFmtId="0" fontId="5" fillId="0" borderId="13" xfId="0" applyFont="1" applyFill="1" applyBorder="1" applyAlignment="1">
      <alignment horizontal="center" vertical="center" textRotation="255"/>
    </xf>
    <xf numFmtId="0" fontId="5" fillId="0" borderId="14" xfId="0" applyFont="1" applyFill="1" applyBorder="1" applyAlignment="1">
      <alignment horizontal="center" vertical="center" textRotation="255"/>
    </xf>
    <xf numFmtId="0" fontId="5" fillId="0" borderId="23" xfId="0" applyFont="1" applyFill="1" applyBorder="1" applyAlignment="1">
      <alignment horizontal="center" vertical="center" textRotation="255"/>
    </xf>
    <xf numFmtId="0" fontId="5" fillId="0" borderId="16" xfId="0" applyFont="1" applyFill="1" applyBorder="1" applyAlignment="1">
      <alignment horizontal="center" vertical="center" textRotation="255"/>
    </xf>
    <xf numFmtId="0" fontId="5" fillId="0" borderId="24" xfId="0" applyFont="1" applyFill="1" applyBorder="1" applyAlignment="1">
      <alignment horizontal="center" vertical="center" textRotation="255"/>
    </xf>
    <xf numFmtId="0" fontId="5" fillId="0" borderId="25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6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textRotation="255"/>
    </xf>
    <xf numFmtId="0" fontId="5" fillId="0" borderId="28" xfId="0" applyFont="1" applyFill="1" applyBorder="1" applyAlignment="1">
      <alignment horizontal="center" vertical="center" textRotation="255"/>
    </xf>
    <xf numFmtId="0" fontId="2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textRotation="255"/>
    </xf>
    <xf numFmtId="0" fontId="3" fillId="0" borderId="24" xfId="0" applyFont="1" applyFill="1" applyBorder="1" applyAlignment="1">
      <alignment horizontal="center" vertical="center" textRotation="255"/>
    </xf>
    <xf numFmtId="0" fontId="3" fillId="0" borderId="25" xfId="0" applyFont="1" applyFill="1" applyBorder="1" applyAlignment="1">
      <alignment horizontal="center" vertical="center" textRotation="255"/>
    </xf>
    <xf numFmtId="0" fontId="2" fillId="0" borderId="24" xfId="0" applyFont="1" applyFill="1" applyBorder="1"/>
    <xf numFmtId="0" fontId="2" fillId="0" borderId="2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14" xfId="0" applyFont="1" applyFill="1" applyBorder="1" applyAlignment="1">
      <alignment horizontal="center" vertical="center" textRotation="255"/>
    </xf>
    <xf numFmtId="0" fontId="3" fillId="0" borderId="23" xfId="0" applyFont="1" applyFill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令和３年度審査支払確定状況確定件数（診療費）</a:t>
            </a:r>
          </a:p>
        </c:rich>
      </c:tx>
      <c:layout>
        <c:manualLayout>
          <c:xMode val="edge"/>
          <c:yMode val="edge"/>
          <c:x val="0.2326872714317912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65390821652665"/>
          <c:y val="0.15734292597063138"/>
          <c:w val="0.82271579422907593"/>
          <c:h val="0.716784440532876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確定件数!$C$15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3.6054898152242019E-3"/>
                  <c:y val="-5.3812978643265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0E-4DA2-B288-937B0430815B}"/>
                </c:ext>
              </c:extLst>
            </c:dLbl>
            <c:dLbl>
              <c:idx val="2"/>
              <c:layout>
                <c:manualLayout>
                  <c:x val="2.2204864441817251E-3"/>
                  <c:y val="2.31939612578341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0E-4DA2-B288-937B0430815B}"/>
                </c:ext>
              </c:extLst>
            </c:dLbl>
            <c:dLbl>
              <c:idx val="3"/>
              <c:layout>
                <c:manualLayout>
                  <c:x val="-2.6271455152236996E-3"/>
                  <c:y val="-1.842791856803148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0E-4DA2-B288-937B0430815B}"/>
                </c:ext>
              </c:extLst>
            </c:dLbl>
            <c:dLbl>
              <c:idx val="4"/>
              <c:layout>
                <c:manualLayout>
                  <c:x val="-1.9346037761168388E-3"/>
                  <c:y val="-3.62070721789598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0E-4DA2-B288-937B0430815B}"/>
                </c:ext>
              </c:extLst>
            </c:dLbl>
            <c:dLbl>
              <c:idx val="5"/>
              <c:layout>
                <c:manualLayout>
                  <c:x val="1.5280248122461922E-3"/>
                  <c:y val="2.7045810921708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50E-4DA2-B288-937B0430815B}"/>
                </c:ext>
              </c:extLst>
            </c:dLbl>
            <c:dLbl>
              <c:idx val="7"/>
              <c:layout>
                <c:manualLayout>
                  <c:x val="0"/>
                  <c:y val="-2.36923678488225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0E-4DA2-B288-937B0430815B}"/>
                </c:ext>
              </c:extLst>
            </c:dLbl>
            <c:dLbl>
              <c:idx val="8"/>
              <c:layout>
                <c:manualLayout>
                  <c:x val="8.3527235793763848E-4"/>
                  <c:y val="2.31847721442816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50E-4DA2-B288-937B0430815B}"/>
                </c:ext>
              </c:extLst>
            </c:dLbl>
            <c:dLbl>
              <c:idx val="10"/>
              <c:layout>
                <c:manualLayout>
                  <c:x val="-5.4973101310481056E-4"/>
                  <c:y val="2.76478335709748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0E-4DA2-B288-937B043081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確定件数!$D$5:$O$5</c:f>
              <c:numCache>
                <c:formatCode>#,##0_);[Red]\(#,##0\)</c:formatCode>
                <c:ptCount val="12"/>
                <c:pt idx="0">
                  <c:v>688470</c:v>
                </c:pt>
                <c:pt idx="1">
                  <c:v>673521</c:v>
                </c:pt>
                <c:pt idx="2">
                  <c:v>640324</c:v>
                </c:pt>
                <c:pt idx="3">
                  <c:v>674564</c:v>
                </c:pt>
                <c:pt idx="4">
                  <c:v>669154</c:v>
                </c:pt>
                <c:pt idx="5">
                  <c:v>652434</c:v>
                </c:pt>
                <c:pt idx="6">
                  <c:v>656721</c:v>
                </c:pt>
                <c:pt idx="7">
                  <c:v>675804</c:v>
                </c:pt>
                <c:pt idx="8">
                  <c:v>674853</c:v>
                </c:pt>
                <c:pt idx="9">
                  <c:v>684098</c:v>
                </c:pt>
                <c:pt idx="10">
                  <c:v>640937</c:v>
                </c:pt>
                <c:pt idx="11">
                  <c:v>626032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50E-4DA2-B288-937B0430815B}"/>
            </c:ext>
          </c:extLst>
        </c:ser>
        <c:ser>
          <c:idx val="0"/>
          <c:order val="1"/>
          <c:tx>
            <c:strRef>
              <c:f>確定件数!$C$14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7"/>
              <c:layout>
                <c:manualLayout>
                  <c:x val="9.3766505166626261E-3"/>
                  <c:y val="2.530103796259526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0E-4DA2-B288-937B0430815B}"/>
                </c:ext>
              </c:extLst>
            </c:dLbl>
            <c:dLbl>
              <c:idx val="8"/>
              <c:layout>
                <c:manualLayout>
                  <c:x val="3.6779033656663585E-3"/>
                  <c:y val="4.839596767942239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50E-4DA2-B288-937B0430815B}"/>
                </c:ext>
              </c:extLst>
            </c:dLbl>
            <c:dLbl>
              <c:idx val="10"/>
              <c:layout>
                <c:manualLayout>
                  <c:x val="-6.0271998642410368E-3"/>
                  <c:y val="-2.825548058569025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0E-4DA2-B288-937B043081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確定件数!$D$4:$O$4</c:f>
              <c:numCache>
                <c:formatCode>#,##0_);[Red]\(#,##0\)</c:formatCode>
                <c:ptCount val="12"/>
                <c:pt idx="0">
                  <c:v>24138</c:v>
                </c:pt>
                <c:pt idx="1">
                  <c:v>23013</c:v>
                </c:pt>
                <c:pt idx="2">
                  <c:v>21884</c:v>
                </c:pt>
                <c:pt idx="3">
                  <c:v>23106</c:v>
                </c:pt>
                <c:pt idx="4">
                  <c:v>22875</c:v>
                </c:pt>
                <c:pt idx="5">
                  <c:v>23160</c:v>
                </c:pt>
                <c:pt idx="6">
                  <c:v>19943</c:v>
                </c:pt>
                <c:pt idx="7">
                  <c:v>23325</c:v>
                </c:pt>
                <c:pt idx="8">
                  <c:v>23514</c:v>
                </c:pt>
                <c:pt idx="9">
                  <c:v>23562</c:v>
                </c:pt>
                <c:pt idx="10">
                  <c:v>23135</c:v>
                </c:pt>
                <c:pt idx="11">
                  <c:v>22542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50E-4DA2-B288-937B0430815B}"/>
            </c:ext>
          </c:extLst>
        </c:ser>
        <c:ser>
          <c:idx val="2"/>
          <c:order val="2"/>
          <c:tx>
            <c:strRef>
              <c:f>確定件数!$C$16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3755766644803449E-3"/>
                  <c:y val="-9.9958079681025029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0E-4DA2-B288-937B0430815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確定件数!$D$6:$O$6</c:f>
              <c:numCache>
                <c:formatCode>#,##0_);[Red]\(#,##0\)</c:formatCode>
                <c:ptCount val="12"/>
                <c:pt idx="0">
                  <c:v>122638</c:v>
                </c:pt>
                <c:pt idx="1">
                  <c:v>119439</c:v>
                </c:pt>
                <c:pt idx="2">
                  <c:v>112800</c:v>
                </c:pt>
                <c:pt idx="3">
                  <c:v>119533</c:v>
                </c:pt>
                <c:pt idx="4">
                  <c:v>114459</c:v>
                </c:pt>
                <c:pt idx="5">
                  <c:v>110125</c:v>
                </c:pt>
                <c:pt idx="6">
                  <c:v>113132</c:v>
                </c:pt>
                <c:pt idx="7">
                  <c:v>120641</c:v>
                </c:pt>
                <c:pt idx="8">
                  <c:v>122450</c:v>
                </c:pt>
                <c:pt idx="9">
                  <c:v>124637</c:v>
                </c:pt>
                <c:pt idx="10">
                  <c:v>114251</c:v>
                </c:pt>
                <c:pt idx="11">
                  <c:v>110985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0E-4DA2-B288-937B04308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389536"/>
        <c:axId val="502402864"/>
      </c:barChart>
      <c:catAx>
        <c:axId val="502389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審査月</a:t>
                </a:r>
              </a:p>
            </c:rich>
          </c:tx>
          <c:layout>
            <c:manualLayout>
              <c:xMode val="edge"/>
              <c:yMode val="edge"/>
              <c:x val="0.50138562319599245"/>
              <c:y val="0.9477829781766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2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2864"/>
        <c:scaling>
          <c:orientation val="minMax"/>
          <c:max val="95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(件)</a:t>
                </a:r>
              </a:p>
            </c:rich>
          </c:tx>
          <c:layout>
            <c:manualLayout>
              <c:xMode val="edge"/>
              <c:yMode val="edge"/>
              <c:x val="4.7091412742382273E-2"/>
              <c:y val="8.041958041958041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389536"/>
        <c:crosses val="autoZero"/>
        <c:crossBetween val="between"/>
        <c:majorUnit val="100000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263163711184301"/>
          <c:y val="0.17490336435218326"/>
          <c:w val="0.39612246530125561"/>
          <c:h val="4.89510489510489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令和３年度審査支払確定状況確定点数（診療費）</a:t>
            </a:r>
          </a:p>
        </c:rich>
      </c:tx>
      <c:layout>
        <c:manualLayout>
          <c:xMode val="edge"/>
          <c:yMode val="edge"/>
          <c:x val="0.2311977715877437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2757660167131"/>
          <c:y val="0.14285714285714285"/>
          <c:w val="0.79944289693593318"/>
          <c:h val="0.7386759581881533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確定点数!$C$15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4296747407277557E-4"/>
                  <c:y val="-2.76154761053665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92-4074-9C76-EAE8D9317B40}"/>
                </c:ext>
              </c:extLst>
            </c:dLbl>
            <c:dLbl>
              <c:idx val="1"/>
              <c:layout>
                <c:manualLayout>
                  <c:x val="5.8371533641860453E-3"/>
                  <c:y val="1.72044740142444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92-4074-9C76-EAE8D9317B40}"/>
                </c:ext>
              </c:extLst>
            </c:dLbl>
            <c:dLbl>
              <c:idx val="2"/>
              <c:layout>
                <c:manualLayout>
                  <c:x val="3.2837313121190565E-3"/>
                  <c:y val="-1.4007937589116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92-4074-9C76-EAE8D9317B40}"/>
                </c:ext>
              </c:extLst>
            </c:dLbl>
            <c:dLbl>
              <c:idx val="3"/>
              <c:layout>
                <c:manualLayout>
                  <c:x val="6.3015521388516986E-3"/>
                  <c:y val="1.86326234176997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92-4074-9C76-EAE8D9317B40}"/>
                </c:ext>
              </c:extLst>
            </c:dLbl>
            <c:dLbl>
              <c:idx val="4"/>
              <c:layout>
                <c:manualLayout>
                  <c:x val="3.7479437632970038E-3"/>
                  <c:y val="4.4370618919040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92-4074-9C76-EAE8D9317B40}"/>
                </c:ext>
              </c:extLst>
            </c:dLbl>
            <c:dLbl>
              <c:idx val="5"/>
              <c:layout>
                <c:manualLayout>
                  <c:x val="1.1946278302955692E-3"/>
                  <c:y val="-1.25392572247044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92-4074-9C76-EAE8D9317B40}"/>
                </c:ext>
              </c:extLst>
            </c:dLbl>
            <c:dLbl>
              <c:idx val="6"/>
              <c:layout>
                <c:manualLayout>
                  <c:x val="4.2123425379626848E-3"/>
                  <c:y val="1.25190617960369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92-4074-9C76-EAE8D9317B40}"/>
                </c:ext>
              </c:extLst>
            </c:dLbl>
            <c:dLbl>
              <c:idx val="7"/>
              <c:layout>
                <c:manualLayout>
                  <c:x val="7.2300572456298565E-3"/>
                  <c:y val="6.055354072862506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92-4074-9C76-EAE8D9317B40}"/>
                </c:ext>
              </c:extLst>
            </c:dLbl>
            <c:dLbl>
              <c:idx val="8"/>
              <c:layout>
                <c:manualLayout>
                  <c:x val="5.6101347316743749E-3"/>
                  <c:y val="-5.73769628277434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92-4074-9C76-EAE8D9317B40}"/>
                </c:ext>
              </c:extLst>
            </c:dLbl>
            <c:dLbl>
              <c:idx val="9"/>
              <c:layout>
                <c:manualLayout>
                  <c:x val="2.1231329370736711E-3"/>
                  <c:y val="2.2383037598377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92-4074-9C76-EAE8D9317B40}"/>
                </c:ext>
              </c:extLst>
            </c:dLbl>
            <c:dLbl>
              <c:idx val="10"/>
              <c:layout>
                <c:manualLayout>
                  <c:x val="1.0711878285409393E-2"/>
                  <c:y val="-6.13558626912889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92-4074-9C76-EAE8D9317B40}"/>
                </c:ext>
              </c:extLst>
            </c:dLbl>
            <c:dLbl>
              <c:idx val="11"/>
              <c:layout>
                <c:manualLayout>
                  <c:x val="-2.1348792709665498E-4"/>
                  <c:y val="3.5693358399404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92-4074-9C76-EAE8D9317B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確定点数!$D$15:$O$15</c:f>
              <c:numCache>
                <c:formatCode>#,##0_);[Red]\(#,##0\)</c:formatCode>
                <c:ptCount val="12"/>
                <c:pt idx="0">
                  <c:v>585279453</c:v>
                </c:pt>
                <c:pt idx="1">
                  <c:v>554693266</c:v>
                </c:pt>
                <c:pt idx="2">
                  <c:v>517188745</c:v>
                </c:pt>
                <c:pt idx="3">
                  <c:v>559030788</c:v>
                </c:pt>
                <c:pt idx="4">
                  <c:v>550879743</c:v>
                </c:pt>
                <c:pt idx="5">
                  <c:v>537003319</c:v>
                </c:pt>
                <c:pt idx="6">
                  <c:v>545171374</c:v>
                </c:pt>
                <c:pt idx="7">
                  <c:v>556204297</c:v>
                </c:pt>
                <c:pt idx="8">
                  <c:v>545318582</c:v>
                </c:pt>
                <c:pt idx="9">
                  <c:v>553735122</c:v>
                </c:pt>
                <c:pt idx="10">
                  <c:v>527563948</c:v>
                </c:pt>
                <c:pt idx="11">
                  <c:v>493687310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92-4074-9C76-EAE8D9317B40}"/>
            </c:ext>
          </c:extLst>
        </c:ser>
        <c:ser>
          <c:idx val="0"/>
          <c:order val="1"/>
          <c:tx>
            <c:strRef>
              <c:f>確定点数!$C$14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0008919497876308E-3"/>
                  <c:y val="1.6029066693199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792-4074-9C76-EAE8D9317B40}"/>
                </c:ext>
              </c:extLst>
            </c:dLbl>
            <c:dLbl>
              <c:idx val="1"/>
              <c:layout>
                <c:manualLayout>
                  <c:x val="5.0186066574547461E-3"/>
                  <c:y val="1.3747969375806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92-4074-9C76-EAE8D9317B40}"/>
                </c:ext>
              </c:extLst>
            </c:dLbl>
            <c:dLbl>
              <c:idx val="2"/>
              <c:layout>
                <c:manualLayout>
                  <c:x val="-3.2022459588094661E-4"/>
                  <c:y val="-2.22268557893677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792-4074-9C76-EAE8D9317B40}"/>
                </c:ext>
              </c:extLst>
            </c:dLbl>
            <c:dLbl>
              <c:idx val="3"/>
              <c:layout>
                <c:manualLayout>
                  <c:x val="2.6974901117861523E-3"/>
                  <c:y val="1.59366296680776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92-4074-9C76-EAE8D9317B40}"/>
                </c:ext>
              </c:extLst>
            </c:dLbl>
            <c:dLbl>
              <c:idx val="4"/>
              <c:layout>
                <c:manualLayout>
                  <c:x val="-2.6416335841028182E-3"/>
                  <c:y val="4.67391009542166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792-4074-9C76-EAE8D9317B40}"/>
                </c:ext>
              </c:extLst>
            </c:dLbl>
            <c:dLbl>
              <c:idx val="5"/>
              <c:layout>
                <c:manualLayout>
                  <c:x val="-2.4094341967699218E-3"/>
                  <c:y val="1.522816369243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792-4074-9C76-EAE8D9317B40}"/>
                </c:ext>
              </c:extLst>
            </c:dLbl>
            <c:dLbl>
              <c:idx val="6"/>
              <c:layout>
                <c:manualLayout>
                  <c:x val="6.1793111515656887E-3"/>
                  <c:y val="2.0080501535561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92-4074-9C76-EAE8D9317B40}"/>
                </c:ext>
              </c:extLst>
            </c:dLbl>
            <c:dLbl>
              <c:idx val="7"/>
              <c:layout>
                <c:manualLayout>
                  <c:x val="8.404798982299791E-4"/>
                  <c:y val="7.818027698000935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792-4074-9C76-EAE8D9317B40}"/>
                </c:ext>
              </c:extLst>
            </c:dLbl>
            <c:dLbl>
              <c:idx val="9"/>
              <c:layout>
                <c:manualLayout>
                  <c:x val="-4.2664444103260955E-3"/>
                  <c:y val="3.318313556722167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92-4074-9C76-EAE8D9317B40}"/>
                </c:ext>
              </c:extLst>
            </c:dLbl>
            <c:dLbl>
              <c:idx val="10"/>
              <c:layout>
                <c:manualLayout>
                  <c:x val="4.3223009380095158E-3"/>
                  <c:y val="-2.88627390672602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792-4074-9C76-EAE8D9317B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確定点数!$D$14:$O$14</c:f>
              <c:numCache>
                <c:formatCode>#,##0_);[Red]\(#,##0\)</c:formatCode>
                <c:ptCount val="12"/>
                <c:pt idx="0">
                  <c:v>547998128</c:v>
                </c:pt>
                <c:pt idx="1">
                  <c:v>503009922</c:v>
                </c:pt>
                <c:pt idx="2">
                  <c:v>518093959</c:v>
                </c:pt>
                <c:pt idx="3">
                  <c:v>546777335</c:v>
                </c:pt>
                <c:pt idx="4">
                  <c:v>515382905</c:v>
                </c:pt>
                <c:pt idx="5">
                  <c:v>528643198</c:v>
                </c:pt>
                <c:pt idx="6">
                  <c:v>504384331</c:v>
                </c:pt>
                <c:pt idx="7">
                  <c:v>533720924</c:v>
                </c:pt>
                <c:pt idx="8">
                  <c:v>524287860</c:v>
                </c:pt>
                <c:pt idx="9">
                  <c:v>517499835</c:v>
                </c:pt>
                <c:pt idx="10">
                  <c:v>512746536</c:v>
                </c:pt>
                <c:pt idx="11">
                  <c:v>461603412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792-4074-9C76-EAE8D9317B40}"/>
            </c:ext>
          </c:extLst>
        </c:ser>
        <c:ser>
          <c:idx val="2"/>
          <c:order val="2"/>
          <c:tx>
            <c:strRef>
              <c:f>確定点数!$C$16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823452430563316E-3"/>
                  <c:y val="1.32672386313506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792-4074-9C76-EAE8D9317B40}"/>
                </c:ext>
              </c:extLst>
            </c:dLbl>
            <c:dLbl>
              <c:idx val="1"/>
              <c:layout>
                <c:manualLayout>
                  <c:x val="2.3430497371672546E-3"/>
                  <c:y val="1.54818417125885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792-4074-9C76-EAE8D9317B40}"/>
                </c:ext>
              </c:extLst>
            </c:dLbl>
            <c:dLbl>
              <c:idx val="2"/>
              <c:layout>
                <c:manualLayout>
                  <c:x val="2.5752491245000955E-3"/>
                  <c:y val="1.2733666297491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792-4074-9C76-EAE8D9317B40}"/>
                </c:ext>
              </c:extLst>
            </c:dLbl>
            <c:dLbl>
              <c:idx val="3"/>
              <c:layout>
                <c:manualLayout>
                  <c:x val="1.8789434050548257E-3"/>
                  <c:y val="7.084995991388677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92-4074-9C76-EAE8D9317B40}"/>
                </c:ext>
              </c:extLst>
            </c:dLbl>
            <c:dLbl>
              <c:idx val="4"/>
              <c:layout>
                <c:manualLayout>
                  <c:x val="3.0393554566124606E-3"/>
                  <c:y val="1.256355522228254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792-4074-9C76-EAE8D9317B40}"/>
                </c:ext>
              </c:extLst>
            </c:dLbl>
            <c:dLbl>
              <c:idx val="5"/>
              <c:layout>
                <c:manualLayout>
                  <c:x val="3.2712624013920264E-3"/>
                  <c:y val="-6.0753381437076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792-4074-9C76-EAE8D9317B40}"/>
                </c:ext>
              </c:extLst>
            </c:dLbl>
            <c:dLbl>
              <c:idx val="6"/>
              <c:layout>
                <c:manualLayout>
                  <c:x val="7.1794646839061548E-4"/>
                  <c:y val="-5.329821577180901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792-4074-9C76-EAE8D9317B40}"/>
                </c:ext>
              </c:extLst>
            </c:dLbl>
            <c:dLbl>
              <c:idx val="7"/>
              <c:layout>
                <c:manualLayout>
                  <c:x val="9.5014585572346637E-4"/>
                  <c:y val="-7.45736051286272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792-4074-9C76-EAE8D9317B40}"/>
                </c:ext>
              </c:extLst>
            </c:dLbl>
            <c:dLbl>
              <c:idx val="11"/>
              <c:layout>
                <c:manualLayout>
                  <c:x val="-6.4776025559478501E-3"/>
                  <c:y val="-3.772494030905914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792-4074-9C76-EAE8D9317B4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確定点数!$D$16:$O$16</c:f>
              <c:numCache>
                <c:formatCode>#,##0_);[Red]\(#,##0\)</c:formatCode>
                <c:ptCount val="12"/>
                <c:pt idx="0">
                  <c:v>97357759</c:v>
                </c:pt>
                <c:pt idx="1">
                  <c:v>93840251</c:v>
                </c:pt>
                <c:pt idx="2">
                  <c:v>83590222</c:v>
                </c:pt>
                <c:pt idx="3">
                  <c:v>95528948</c:v>
                </c:pt>
                <c:pt idx="4">
                  <c:v>87714183</c:v>
                </c:pt>
                <c:pt idx="5">
                  <c:v>80789901</c:v>
                </c:pt>
                <c:pt idx="6">
                  <c:v>85113306</c:v>
                </c:pt>
                <c:pt idx="7">
                  <c:v>91912205</c:v>
                </c:pt>
                <c:pt idx="8">
                  <c:v>94526878</c:v>
                </c:pt>
                <c:pt idx="9">
                  <c:v>93204207</c:v>
                </c:pt>
                <c:pt idx="10">
                  <c:v>79887384</c:v>
                </c:pt>
                <c:pt idx="11">
                  <c:v>81368481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4792-4074-9C76-EAE8D9317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02402472"/>
        <c:axId val="502403256"/>
      </c:barChart>
      <c:catAx>
        <c:axId val="502402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696378830083566"/>
              <c:y val="0.95238095238095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3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32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（万点）</a:t>
                </a:r>
              </a:p>
            </c:rich>
          </c:tx>
          <c:layout>
            <c:manualLayout>
              <c:xMode val="edge"/>
              <c:yMode val="edge"/>
              <c:x val="7.2423398328690811E-2"/>
              <c:y val="6.9686411149825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2472"/>
        <c:crosses val="autoZero"/>
        <c:crossBetween val="between"/>
        <c:dispUnits>
          <c:builtInUnit val="ten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384744734206269"/>
          <c:y val="0.1535098356607863"/>
          <c:w val="0.37883008356545966"/>
          <c:h val="4.8780487804878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令和３年度審査支払確定状況確定点数（薬剤の支給）</a:t>
            </a:r>
          </a:p>
        </c:rich>
      </c:tx>
      <c:layout>
        <c:manualLayout>
          <c:xMode val="edge"/>
          <c:yMode val="edge"/>
          <c:x val="0.2055561388159813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8926565013468"/>
          <c:y val="0.14335688810657524"/>
          <c:w val="0.79444659951877039"/>
          <c:h val="0.7342669878629464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確定点数!$B$18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384368620589094E-2"/>
                  <c:y val="5.78631866820843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B4-473C-B06A-555202DF0E16}"/>
                </c:ext>
              </c:extLst>
            </c:dLbl>
            <c:dLbl>
              <c:idx val="1"/>
              <c:layout>
                <c:manualLayout>
                  <c:x val="-2.6368211177924992E-4"/>
                  <c:y val="-3.86228479456190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B4-473C-B06A-555202DF0E16}"/>
                </c:ext>
              </c:extLst>
            </c:dLbl>
            <c:dLbl>
              <c:idx val="3"/>
              <c:layout>
                <c:manualLayout>
                  <c:x val="-2.1155413869669128E-3"/>
                  <c:y val="3.544765777260760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B4-473C-B06A-555202DF0E16}"/>
                </c:ext>
              </c:extLst>
            </c:dLbl>
            <c:dLbl>
              <c:idx val="4"/>
              <c:layout>
                <c:manualLayout>
                  <c:x val="-1.652578368059402E-3"/>
                  <c:y val="-6.00600413552233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B4-473C-B06A-555202DF0E16}"/>
                </c:ext>
              </c:extLst>
            </c:dLbl>
            <c:dLbl>
              <c:idx val="5"/>
              <c:layout>
                <c:manualLayout>
                  <c:x val="-1.1896153491518359E-3"/>
                  <c:y val="1.74053062114333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B4-473C-B06A-555202DF0E16}"/>
                </c:ext>
              </c:extLst>
            </c:dLbl>
            <c:dLbl>
              <c:idx val="6"/>
              <c:layout>
                <c:manualLayout>
                  <c:x val="0"/>
                  <c:y val="-3.26340326340326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B4-473C-B06A-555202DF0E16}"/>
                </c:ext>
              </c:extLst>
            </c:dLbl>
            <c:dLbl>
              <c:idx val="7"/>
              <c:layout>
                <c:manualLayout>
                  <c:x val="2.5143872061545842E-3"/>
                  <c:y val="-5.58561302851868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B4-473C-B06A-555202DF0E16}"/>
                </c:ext>
              </c:extLst>
            </c:dLbl>
            <c:dLbl>
              <c:idx val="11"/>
              <c:layout>
                <c:manualLayout>
                  <c:x val="0"/>
                  <c:y val="-4.195804195804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B4-473C-B06A-555202DF0E1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確定点数!$D$18:$O$18</c:f>
              <c:numCache>
                <c:formatCode>#,##0_);[Red]\(#,##0\)</c:formatCode>
                <c:ptCount val="12"/>
                <c:pt idx="0">
                  <c:v>266155970</c:v>
                </c:pt>
                <c:pt idx="1">
                  <c:v>250066028</c:v>
                </c:pt>
                <c:pt idx="2">
                  <c:v>222405575</c:v>
                </c:pt>
                <c:pt idx="3">
                  <c:v>238208652</c:v>
                </c:pt>
                <c:pt idx="4">
                  <c:v>245229127</c:v>
                </c:pt>
                <c:pt idx="5">
                  <c:v>239276985</c:v>
                </c:pt>
                <c:pt idx="6">
                  <c:v>239968973</c:v>
                </c:pt>
                <c:pt idx="7">
                  <c:v>242874358</c:v>
                </c:pt>
                <c:pt idx="8">
                  <c:v>243825759</c:v>
                </c:pt>
                <c:pt idx="9">
                  <c:v>259521263</c:v>
                </c:pt>
                <c:pt idx="10">
                  <c:v>235025182</c:v>
                </c:pt>
                <c:pt idx="11">
                  <c:v>225877269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1B4-473C-B06A-555202DF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4040"/>
        <c:axId val="502408352"/>
      </c:barChart>
      <c:catAx>
        <c:axId val="502404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833479148439786"/>
              <c:y val="0.95221592056237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83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(千点）</a:t>
                </a:r>
              </a:p>
            </c:rich>
          </c:tx>
          <c:layout>
            <c:manualLayout>
              <c:xMode val="edge"/>
              <c:yMode val="edge"/>
              <c:x val="6.6666958296879561E-2"/>
              <c:y val="4.89510489510489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4040"/>
        <c:crosses val="autoZero"/>
        <c:crossBetween val="between"/>
        <c:dispUnits>
          <c:builtInUnit val="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令和３年度審査支払確定状況確定額（訪問看護療養費）</a:t>
            </a:r>
          </a:p>
        </c:rich>
      </c:tx>
      <c:layout>
        <c:manualLayout>
          <c:xMode val="edge"/>
          <c:yMode val="edge"/>
          <c:x val="0.1916672499270924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222255377211852"/>
          <c:y val="0.15331010452961671"/>
          <c:w val="0.83333559390080814"/>
          <c:h val="0.7247386759581881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確定点数!$B$21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474804856852699E-2"/>
                  <c:y val="-1.44644102847151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887-42DF-A52E-438ACD2C88A2}"/>
                </c:ext>
              </c:extLst>
            </c:dLbl>
            <c:dLbl>
              <c:idx val="1"/>
              <c:layout>
                <c:manualLayout>
                  <c:x val="-1.4138969269767748E-3"/>
                  <c:y val="7.8502533277382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7-42DF-A52E-438ACD2C88A2}"/>
                </c:ext>
              </c:extLst>
            </c:dLbl>
            <c:dLbl>
              <c:idx val="2"/>
              <c:layout>
                <c:manualLayout>
                  <c:x val="1.3638219627211414E-3"/>
                  <c:y val="3.95315436944038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7-42DF-A52E-438ACD2C88A2}"/>
                </c:ext>
              </c:extLst>
            </c:dLbl>
            <c:dLbl>
              <c:idx val="3"/>
              <c:layout>
                <c:manualLayout>
                  <c:x val="5.9932925051035283E-3"/>
                  <c:y val="2.34124392987461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87-42DF-A52E-438ACD2C88A2}"/>
                </c:ext>
              </c:extLst>
            </c:dLbl>
            <c:dLbl>
              <c:idx val="4"/>
              <c:layout>
                <c:manualLayout>
                  <c:x val="4.141474429114317E-3"/>
                  <c:y val="-9.32281350330736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87-42DF-A52E-438ACD2C88A2}"/>
                </c:ext>
              </c:extLst>
            </c:dLbl>
            <c:dLbl>
              <c:idx val="5"/>
              <c:layout>
                <c:manualLayout>
                  <c:x val="-4.878973461650627E-4"/>
                  <c:y val="1.8156510923939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87-42DF-A52E-438ACD2C88A2}"/>
                </c:ext>
              </c:extLst>
            </c:dLbl>
            <c:dLbl>
              <c:idx val="6"/>
              <c:layout>
                <c:manualLayout>
                  <c:x val="1.3638474739909232E-3"/>
                  <c:y val="-3.50515956461706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87-42DF-A52E-438ACD2C88A2}"/>
                </c:ext>
              </c:extLst>
            </c:dLbl>
            <c:dLbl>
              <c:idx val="7"/>
              <c:layout>
                <c:manualLayout>
                  <c:x val="1.3637810506862383E-3"/>
                  <c:y val="-6.31031190938026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887-42DF-A52E-438ACD2C88A2}"/>
                </c:ext>
              </c:extLst>
            </c:dLbl>
            <c:dLbl>
              <c:idx val="8"/>
              <c:layout>
                <c:manualLayout>
                  <c:x val="4.1414999403840995E-3"/>
                  <c:y val="-2.63667212102915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887-42DF-A52E-438ACD2C88A2}"/>
                </c:ext>
              </c:extLst>
            </c:dLbl>
            <c:dLbl>
              <c:idx val="9"/>
              <c:layout>
                <c:manualLayout>
                  <c:x val="1.3639394085653894E-3"/>
                  <c:y val="-6.84650286032988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887-42DF-A52E-438ACD2C88A2}"/>
                </c:ext>
              </c:extLst>
            </c:dLbl>
            <c:dLbl>
              <c:idx val="10"/>
              <c:layout>
                <c:manualLayout>
                  <c:x val="4.1416582982633614E-3"/>
                  <c:y val="-6.1335325461863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887-42DF-A52E-438ACD2C88A2}"/>
                </c:ext>
              </c:extLst>
            </c:dLbl>
            <c:dLbl>
              <c:idx val="11"/>
              <c:layout>
                <c:manualLayout>
                  <c:x val="-9.7473346900548274E-3"/>
                  <c:y val="1.86242933589816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887-42DF-A52E-438ACD2C88A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確定点数!$D$21:$O$21</c:f>
              <c:numCache>
                <c:formatCode>#,##0_);[Red]\(#,##0\)</c:formatCode>
                <c:ptCount val="12"/>
                <c:pt idx="0">
                  <c:v>90110865</c:v>
                </c:pt>
                <c:pt idx="1">
                  <c:v>94580225</c:v>
                </c:pt>
                <c:pt idx="2">
                  <c:v>91251625</c:v>
                </c:pt>
                <c:pt idx="3">
                  <c:v>94421190</c:v>
                </c:pt>
                <c:pt idx="4">
                  <c:v>97537375</c:v>
                </c:pt>
                <c:pt idx="5">
                  <c:v>97049680</c:v>
                </c:pt>
                <c:pt idx="6">
                  <c:v>98474940</c:v>
                </c:pt>
                <c:pt idx="7">
                  <c:v>99336455</c:v>
                </c:pt>
                <c:pt idx="8">
                  <c:v>101165470</c:v>
                </c:pt>
                <c:pt idx="9">
                  <c:v>108997885</c:v>
                </c:pt>
                <c:pt idx="10">
                  <c:v>101071810</c:v>
                </c:pt>
                <c:pt idx="11">
                  <c:v>96672975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887-42DF-A52E-438ACD2C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1840"/>
        <c:axId val="632201640"/>
      </c:barChart>
      <c:catAx>
        <c:axId val="63219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1111256926217563"/>
              <c:y val="0.95238095238095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16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016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(千円）</a:t>
                </a:r>
              </a:p>
            </c:rich>
          </c:tx>
          <c:layout>
            <c:manualLayout>
              <c:xMode val="edge"/>
              <c:yMode val="edge"/>
              <c:x val="6.6666958296879561E-2"/>
              <c:y val="7.665505226480835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1840"/>
        <c:crosses val="autoZero"/>
        <c:crossBetween val="between"/>
        <c:dispUnits>
          <c:builtInUnit val="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令和３年度審査支払確定状況確定件数（診療費）</a:t>
            </a:r>
          </a:p>
        </c:rich>
      </c:tx>
      <c:layout>
        <c:manualLayout>
          <c:xMode val="edge"/>
          <c:yMode val="edge"/>
          <c:x val="0.23055613881598133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98314611314"/>
          <c:y val="0.1458338278328038"/>
          <c:w val="0.81944666733579463"/>
          <c:h val="0.71875243717596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確定件数!$C$25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確定件数!$D$25:$O$25</c:f>
              <c:numCache>
                <c:formatCode>#,##0_);[Red]\(#,##0\)</c:formatCode>
                <c:ptCount val="12"/>
                <c:pt idx="0">
                  <c:v>4</c:v>
                </c:pt>
                <c:pt idx="1">
                  <c:v>-3</c:v>
                </c:pt>
                <c:pt idx="2">
                  <c:v>-52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-61</c:v>
                </c:pt>
                <c:pt idx="7">
                  <c:v>2</c:v>
                </c:pt>
                <c:pt idx="8">
                  <c:v>0</c:v>
                </c:pt>
                <c:pt idx="9">
                  <c:v>-1</c:v>
                </c:pt>
                <c:pt idx="10">
                  <c:v>-1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D1-4711-BCFB-45E457BDCDD2}"/>
            </c:ext>
          </c:extLst>
        </c:ser>
        <c:ser>
          <c:idx val="0"/>
          <c:order val="1"/>
          <c:tx>
            <c:strRef>
              <c:f>確定件数!$C$24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7.5232546625078143E-3"/>
                  <c:y val="1.874752022823352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D1-4711-BCFB-45E457BDCDD2}"/>
                </c:ext>
              </c:extLst>
            </c:dLbl>
            <c:dLbl>
              <c:idx val="1"/>
              <c:layout>
                <c:manualLayout>
                  <c:x val="5.9028464148757794E-3"/>
                  <c:y val="2.9164222216290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D1-4711-BCFB-45E457BDCDD2}"/>
                </c:ext>
              </c:extLst>
            </c:dLbl>
            <c:dLbl>
              <c:idx val="2"/>
              <c:layout>
                <c:manualLayout>
                  <c:x val="0"/>
                  <c:y val="1.85897480467041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D1-4711-BCFB-45E457BDCDD2}"/>
                </c:ext>
              </c:extLst>
            </c:dLbl>
            <c:dLbl>
              <c:idx val="3"/>
              <c:layout>
                <c:manualLayout>
                  <c:x val="5.4398152326143668E-3"/>
                  <c:y val="2.56919882202718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D1-4711-BCFB-45E457BDCDD2}"/>
                </c:ext>
              </c:extLst>
            </c:dLbl>
            <c:dLbl>
              <c:idx val="4"/>
              <c:layout>
                <c:manualLayout>
                  <c:x val="0"/>
                  <c:y val="2.3237185058380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D1-4711-BCFB-45E457BDCDD2}"/>
                </c:ext>
              </c:extLst>
            </c:dLbl>
            <c:dLbl>
              <c:idx val="5"/>
              <c:layout>
                <c:manualLayout>
                  <c:x val="0"/>
                  <c:y val="1.39423110350281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D1-4711-BCFB-45E457BDCDD2}"/>
                </c:ext>
              </c:extLst>
            </c:dLbl>
            <c:dLbl>
              <c:idx val="6"/>
              <c:layout>
                <c:manualLayout>
                  <c:x val="0"/>
                  <c:y val="2.3237185058380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D1-4711-BCFB-45E457BDCDD2}"/>
                </c:ext>
              </c:extLst>
            </c:dLbl>
            <c:dLbl>
              <c:idx val="7"/>
              <c:layout>
                <c:manualLayout>
                  <c:x val="0"/>
                  <c:y val="2.32371850583802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D1-4711-BCFB-45E457BDCDD2}"/>
                </c:ext>
              </c:extLst>
            </c:dLbl>
            <c:dLbl>
              <c:idx val="8"/>
              <c:layout>
                <c:manualLayout>
                  <c:x val="2.8936362506724227E-3"/>
                  <c:y val="2.56919882202718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D1-4711-BCFB-45E457BDCDD2}"/>
                </c:ext>
              </c:extLst>
            </c:dLbl>
            <c:dLbl>
              <c:idx val="9"/>
              <c:layout>
                <c:manualLayout>
                  <c:x val="1.2732280030403602E-3"/>
                  <c:y val="1.527528623221443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D1-4711-BCFB-45E457BDCDD2}"/>
                </c:ext>
              </c:extLst>
            </c:dLbl>
            <c:dLbl>
              <c:idx val="10"/>
              <c:layout>
                <c:manualLayout>
                  <c:x val="5.2083903814136101E-3"/>
                  <c:y val="2.916422221629096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8D1-4711-BCFB-45E457BDCDD2}"/>
                </c:ext>
              </c:extLst>
            </c:dLbl>
            <c:dLbl>
              <c:idx val="11"/>
              <c:layout>
                <c:manualLayout>
                  <c:x val="8.1019682077889147E-4"/>
                  <c:y val="3.61086902083292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D1-4711-BCFB-45E457BDCD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確定件数!$D$24:$O$24</c:f>
              <c:numCache>
                <c:formatCode>#,##0_);[Red]\(#,##0\)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-13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-67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8D1-4711-BCFB-45E457BDCDD2}"/>
            </c:ext>
          </c:extLst>
        </c:ser>
        <c:ser>
          <c:idx val="2"/>
          <c:order val="2"/>
          <c:tx>
            <c:strRef>
              <c:f>確定件数!$C$26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9.6342474535791103E-3"/>
                  <c:y val="1.04859989596697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D1-4711-BCFB-45E457BDCDD2}"/>
                </c:ext>
              </c:extLst>
            </c:dLbl>
            <c:dLbl>
              <c:idx val="2"/>
              <c:layout>
                <c:manualLayout>
                  <c:x val="5.236160008805976E-3"/>
                  <c:y val="9.419293596893024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D1-4711-BCFB-45E457BDCDD2}"/>
                </c:ext>
              </c:extLst>
            </c:dLbl>
            <c:dLbl>
              <c:idx val="3"/>
              <c:layout>
                <c:manualLayout>
                  <c:x val="3.6157783891738013E-3"/>
                  <c:y val="-1.301648303191471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D1-4711-BCFB-45E457BDCDD2}"/>
                </c:ext>
              </c:extLst>
            </c:dLbl>
            <c:dLbl>
              <c:idx val="4"/>
              <c:layout>
                <c:manualLayout>
                  <c:x val="1.9952373976802654E-3"/>
                  <c:y val="7.99306788800526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D1-4711-BCFB-45E457BDCDD2}"/>
                </c:ext>
              </c:extLst>
            </c:dLbl>
            <c:dLbl>
              <c:idx val="5"/>
              <c:layout>
                <c:manualLayout>
                  <c:x val="3.1529376772246654E-3"/>
                  <c:y val="-8.35294466366278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D1-4711-BCFB-45E457BDCDD2}"/>
                </c:ext>
              </c:extLst>
            </c:dLbl>
            <c:dLbl>
              <c:idx val="6"/>
              <c:layout>
                <c:manualLayout>
                  <c:x val="4.309893081160773E-3"/>
                  <c:y val="-4.88090668202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8D1-4711-BCFB-45E457BDCDD2}"/>
                </c:ext>
              </c:extLst>
            </c:dLbl>
            <c:dLbl>
              <c:idx val="7"/>
              <c:layout>
                <c:manualLayout>
                  <c:x val="2.6898749110024472E-3"/>
                  <c:y val="1.048599895966971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D1-4711-BCFB-45E457BDCDD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確定件数!$D$26:$O$26</c:f>
              <c:numCache>
                <c:formatCode>#,##0_);[Red]\(#,##0\)</c:formatCode>
                <c:ptCount val="12"/>
                <c:pt idx="0">
                  <c:v>-1</c:v>
                </c:pt>
                <c:pt idx="1">
                  <c:v>-1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-1</c:v>
                </c:pt>
                <c:pt idx="7">
                  <c:v>1</c:v>
                </c:pt>
                <c:pt idx="8">
                  <c:v>1</c:v>
                </c:pt>
                <c:pt idx="9">
                  <c:v>-1</c:v>
                </c:pt>
                <c:pt idx="10">
                  <c:v>-2</c:v>
                </c:pt>
                <c:pt idx="11">
                  <c:v>-1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D1-4711-BCFB-45E457BDC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5368"/>
        <c:axId val="632193016"/>
      </c:barChart>
      <c:catAx>
        <c:axId val="632195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9166812481773114"/>
              <c:y val="0.952620662000583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3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93016"/>
        <c:scaling>
          <c:orientation val="minMax"/>
          <c:max val="50"/>
          <c:min val="-1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888888888888889E-2"/>
              <c:y val="6.944480898221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5368"/>
        <c:crosses val="autoZero"/>
        <c:crossBetween val="between"/>
        <c:majorUnit val="20"/>
        <c:minorUnit val="20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573432487605714"/>
          <c:y val="0.16195720326625837"/>
          <c:w val="0.32341732283464575"/>
          <c:h val="4.0187736949547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令和３年度審査支払確定状況確定件数（薬剤の支給）</a:t>
            </a:r>
          </a:p>
        </c:rich>
      </c:tx>
      <c:layout>
        <c:manualLayout>
          <c:xMode val="edge"/>
          <c:yMode val="edge"/>
          <c:x val="0.2055561388159813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41252010774"/>
          <c:y val="0.13240418118466898"/>
          <c:w val="0.82500223796180006"/>
          <c:h val="0.752613240418118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確定件数!$B$28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確定件数!$D$28:$O$28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-2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-1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3-4805-A034-D6F10EB01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200464"/>
        <c:axId val="632193408"/>
      </c:barChart>
      <c:catAx>
        <c:axId val="63220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9166812481773114"/>
              <c:y val="0.952452650735731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934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5.5749128919860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0464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令和３年度審査支払確定状況確定件数（訪問看護療養費）</a:t>
            </a:r>
          </a:p>
        </c:rich>
      </c:tx>
      <c:layout>
        <c:manualLayout>
          <c:xMode val="edge"/>
          <c:yMode val="edge"/>
          <c:x val="0.17777836103820355"/>
          <c:y val="2.7874564459930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000203451072736E-2"/>
          <c:y val="0.13937282229965156"/>
          <c:w val="0.88611351484785927"/>
          <c:h val="0.7456445993031358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確定件数!$B$31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確定件数!$D$31:$O$31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B-45F5-95A7-E3555089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8896"/>
        <c:axId val="632201248"/>
      </c:barChart>
      <c:catAx>
        <c:axId val="632198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8611256926217561"/>
              <c:y val="0.952452650735731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1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01248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3333333333333333E-2"/>
              <c:y val="6.27177700348432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8896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令和３年度審査支払確定状況確定点数（診療費）</a:t>
            </a:r>
          </a:p>
        </c:rich>
      </c:tx>
      <c:layout>
        <c:manualLayout>
          <c:xMode val="edge"/>
          <c:yMode val="edge"/>
          <c:x val="0.23055613881598133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11480337132"/>
          <c:y val="0.14285714285714285"/>
          <c:w val="0.79166881420576773"/>
          <c:h val="0.728222996515679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確定点数!$C$25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7018878397312299E-3"/>
                  <c:y val="-1.20117627876983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E2-4CD9-BA5E-6C12DF2BB512}"/>
                </c:ext>
              </c:extLst>
            </c:dLbl>
            <c:dLbl>
              <c:idx val="1"/>
              <c:layout>
                <c:manualLayout>
                  <c:x val="1.7639852221906175E-3"/>
                  <c:y val="2.09644526141549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E2-4CD9-BA5E-6C12DF2BB512}"/>
                </c:ext>
              </c:extLst>
            </c:dLbl>
            <c:dLbl>
              <c:idx val="2"/>
              <c:layout>
                <c:manualLayout>
                  <c:x val="2.4585376044797868E-3"/>
                  <c:y val="8.31883819400621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E2-4CD9-BA5E-6C12DF2BB512}"/>
                </c:ext>
              </c:extLst>
            </c:dLbl>
            <c:dLbl>
              <c:idx val="3"/>
              <c:layout>
                <c:manualLayout>
                  <c:x val="3.1527983565561497E-3"/>
                  <c:y val="1.02601808920226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E2-4CD9-BA5E-6C12DF2BB512}"/>
                </c:ext>
              </c:extLst>
            </c:dLbl>
            <c:dLbl>
              <c:idx val="4"/>
              <c:layout>
                <c:manualLayout>
                  <c:x val="3.8473507388453471E-3"/>
                  <c:y val="1.2921433601287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E2-4CD9-BA5E-6C12DF2BB512}"/>
                </c:ext>
              </c:extLst>
            </c:dLbl>
            <c:dLbl>
              <c:idx val="5"/>
              <c:layout>
                <c:manualLayout>
                  <c:x val="4.5419031211345441E-3"/>
                  <c:y val="7.97827100880683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E2-4CD9-BA5E-6C12DF2BB512}"/>
                </c:ext>
              </c:extLst>
            </c:dLbl>
            <c:dLbl>
              <c:idx val="6"/>
              <c:layout>
                <c:manualLayout>
                  <c:x val="5.2361638732108511E-3"/>
                  <c:y val="1.09683850494297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E2-4CD9-BA5E-6C12DF2BB512}"/>
                </c:ext>
              </c:extLst>
            </c:dLbl>
            <c:dLbl>
              <c:idx val="7"/>
              <c:layout>
                <c:manualLayout>
                  <c:x val="3.1529309424973922E-3"/>
                  <c:y val="1.53313762608942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0E2-4CD9-BA5E-6C12DF2BB512}"/>
                </c:ext>
              </c:extLst>
            </c:dLbl>
            <c:dLbl>
              <c:idx val="8"/>
              <c:layout>
                <c:manualLayout>
                  <c:x val="1.0696980117839332E-3"/>
                  <c:y val="8.913276084391902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0E2-4CD9-BA5E-6C12DF2BB5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確定点数!$D$25:$O$25</c:f>
              <c:numCache>
                <c:formatCode>#,##0_);[Red]\(#,##0\)</c:formatCode>
                <c:ptCount val="12"/>
                <c:pt idx="0">
                  <c:v>7721</c:v>
                </c:pt>
                <c:pt idx="1">
                  <c:v>-3088</c:v>
                </c:pt>
                <c:pt idx="2">
                  <c:v>-8647</c:v>
                </c:pt>
                <c:pt idx="3">
                  <c:v>284</c:v>
                </c:pt>
                <c:pt idx="4">
                  <c:v>1515</c:v>
                </c:pt>
                <c:pt idx="5">
                  <c:v>685</c:v>
                </c:pt>
                <c:pt idx="6">
                  <c:v>-13888</c:v>
                </c:pt>
                <c:pt idx="7">
                  <c:v>1654</c:v>
                </c:pt>
                <c:pt idx="8">
                  <c:v>848</c:v>
                </c:pt>
                <c:pt idx="9">
                  <c:v>337</c:v>
                </c:pt>
                <c:pt idx="10">
                  <c:v>-1075</c:v>
                </c:pt>
                <c:pt idx="11">
                  <c:v>-1826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0E2-4CD9-BA5E-6C12DF2BB512}"/>
            </c:ext>
          </c:extLst>
        </c:ser>
        <c:ser>
          <c:idx val="0"/>
          <c:order val="1"/>
          <c:tx>
            <c:strRef>
              <c:f>確定点数!$C$24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0077731477442587E-3"/>
                  <c:y val="1.633357373995837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0E2-4CD9-BA5E-6C12DF2BB512}"/>
                </c:ext>
              </c:extLst>
            </c:dLbl>
            <c:dLbl>
              <c:idx val="1"/>
              <c:layout>
                <c:manualLayout>
                  <c:x val="9.4030148356569702E-3"/>
                  <c:y val="2.05327992537517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0E2-4CD9-BA5E-6C12DF2BB512}"/>
                </c:ext>
              </c:extLst>
            </c:dLbl>
            <c:dLbl>
              <c:idx val="2"/>
              <c:layout>
                <c:manualLayout>
                  <c:x val="7.319490274730593E-3"/>
                  <c:y val="1.52637017933733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0E2-4CD9-BA5E-6C12DF2BB512}"/>
                </c:ext>
              </c:extLst>
            </c:dLbl>
            <c:dLbl>
              <c:idx val="3"/>
              <c:layout>
                <c:manualLayout>
                  <c:x val="2.4584720310144217E-3"/>
                  <c:y val="1.63581991275480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0E2-4CD9-BA5E-6C12DF2BB512}"/>
                </c:ext>
              </c:extLst>
            </c:dLbl>
            <c:dLbl>
              <c:idx val="4"/>
              <c:layout>
                <c:manualLayout>
                  <c:x val="5.9308097263062751E-3"/>
                  <c:y val="1.82252828152578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0E2-4CD9-BA5E-6C12DF2BB512}"/>
                </c:ext>
              </c:extLst>
            </c:dLbl>
            <c:dLbl>
              <c:idx val="5"/>
              <c:layout>
                <c:manualLayout>
                  <c:x val="9.4028557913853495E-3"/>
                  <c:y val="1.75434168289938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0E2-4CD9-BA5E-6C12DF2BB512}"/>
                </c:ext>
              </c:extLst>
            </c:dLbl>
            <c:dLbl>
              <c:idx val="6"/>
              <c:layout>
                <c:manualLayout>
                  <c:x val="1.0097408173674547E-2"/>
                  <c:y val="1.3026786285860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0E2-4CD9-BA5E-6C12DF2BB512}"/>
                </c:ext>
              </c:extLst>
            </c:dLbl>
            <c:dLbl>
              <c:idx val="7"/>
              <c:layout>
                <c:manualLayout>
                  <c:x val="8.0141752429610871E-3"/>
                  <c:y val="1.3230907112220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0E2-4CD9-BA5E-6C12DF2BB512}"/>
                </c:ext>
              </c:extLst>
            </c:dLbl>
            <c:dLbl>
              <c:idx val="8"/>
              <c:layout>
                <c:manualLayout>
                  <c:x val="8.708435995037395E-3"/>
                  <c:y val="1.41772522337146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0E2-4CD9-BA5E-6C12DF2BB512}"/>
                </c:ext>
              </c:extLst>
            </c:dLbl>
            <c:dLbl>
              <c:idx val="9"/>
              <c:layout>
                <c:manualLayout>
                  <c:x val="6.6252030643239364E-3"/>
                  <c:y val="1.52918690041793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0E2-4CD9-BA5E-6C12DF2BB512}"/>
                </c:ext>
              </c:extLst>
            </c:dLbl>
            <c:dLbl>
              <c:idx val="10"/>
              <c:layout>
                <c:manualLayout>
                  <c:x val="7.3197554466131335E-3"/>
                  <c:y val="1.29452111169030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0E2-4CD9-BA5E-6C12DF2BB5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確定点数!$D$24:$O$24</c:f>
              <c:numCache>
                <c:formatCode>#,##0_);[Red]\(#,##0\)</c:formatCode>
                <c:ptCount val="12"/>
                <c:pt idx="0">
                  <c:v>74899</c:v>
                </c:pt>
                <c:pt idx="1">
                  <c:v>0</c:v>
                </c:pt>
                <c:pt idx="2">
                  <c:v>-78068</c:v>
                </c:pt>
                <c:pt idx="3">
                  <c:v>0</c:v>
                </c:pt>
                <c:pt idx="4">
                  <c:v>15805</c:v>
                </c:pt>
                <c:pt idx="5">
                  <c:v>0</c:v>
                </c:pt>
                <c:pt idx="6">
                  <c:v>-33265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0E2-4CD9-BA5E-6C12DF2BB512}"/>
            </c:ext>
          </c:extLst>
        </c:ser>
        <c:ser>
          <c:idx val="2"/>
          <c:order val="2"/>
          <c:tx>
            <c:strRef>
              <c:f>確定点数!$C$26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5469008993923056E-3"/>
                  <c:y val="5.61112000599302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0E2-4CD9-BA5E-6C12DF2BB512}"/>
                </c:ext>
              </c:extLst>
            </c:dLbl>
            <c:dLbl>
              <c:idx val="1"/>
              <c:layout>
                <c:manualLayout>
                  <c:x val="1.3009893256811897E-3"/>
                  <c:y val="-1.13764723681717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0E2-4CD9-BA5E-6C12DF2BB512}"/>
                </c:ext>
              </c:extLst>
            </c:dLbl>
            <c:dLbl>
              <c:idx val="2"/>
              <c:layout>
                <c:manualLayout>
                  <c:x val="-7.8252575777358689E-4"/>
                  <c:y val="1.205215697622324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0E2-4CD9-BA5E-6C12DF2BB512}"/>
                </c:ext>
              </c:extLst>
            </c:dLbl>
            <c:dLbl>
              <c:idx val="3"/>
              <c:layout>
                <c:manualLayout>
                  <c:x val="4.5277004750191897E-3"/>
                  <c:y val="5.38491255025404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0E2-4CD9-BA5E-6C12DF2BB512}"/>
                </c:ext>
              </c:extLst>
            </c:dLbl>
            <c:dLbl>
              <c:idx val="4"/>
              <c:layout>
                <c:manualLayout>
                  <c:x val="6.1621341845777139E-3"/>
                  <c:y val="9.033609433732232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0E2-4CD9-BA5E-6C12DF2BB512}"/>
                </c:ext>
              </c:extLst>
            </c:dLbl>
            <c:dLbl>
              <c:idx val="5"/>
              <c:layout>
                <c:manualLayout>
                  <c:x val="3.1385928354248503E-3"/>
                  <c:y val="-3.76363671082608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0E2-4CD9-BA5E-6C12DF2BB512}"/>
                </c:ext>
              </c:extLst>
            </c:dLbl>
            <c:dLbl>
              <c:idx val="6"/>
              <c:layout>
                <c:manualLayout>
                  <c:x val="6.6536645801264808E-3"/>
                  <c:y val="-4.989416722606497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0E2-4CD9-BA5E-6C12DF2BB512}"/>
                </c:ext>
              </c:extLst>
            </c:dLbl>
            <c:dLbl>
              <c:idx val="7"/>
              <c:layout>
                <c:manualLayout>
                  <c:x val="-8.7825562039684277E-5"/>
                  <c:y val="8.45523809803596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0E2-4CD9-BA5E-6C12DF2BB512}"/>
                </c:ext>
              </c:extLst>
            </c:dLbl>
            <c:dLbl>
              <c:idx val="8"/>
              <c:layout>
                <c:manualLayout>
                  <c:x val="3.3844800398660168E-3"/>
                  <c:y val="8.694522940729969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0E2-4CD9-BA5E-6C12DF2BB512}"/>
                </c:ext>
              </c:extLst>
            </c:dLbl>
            <c:dLbl>
              <c:idx val="9"/>
              <c:layout>
                <c:manualLayout>
                  <c:x val="4.0789118529964028E-3"/>
                  <c:y val="4.19585452804160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0E2-4CD9-BA5E-6C12DF2BB512}"/>
                </c:ext>
              </c:extLst>
            </c:dLbl>
            <c:dLbl>
              <c:idx val="10"/>
              <c:layout>
                <c:manualLayout>
                  <c:x val="1.9953967695416266E-3"/>
                  <c:y val="-1.458230205745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0E2-4CD9-BA5E-6C12DF2BB512}"/>
                </c:ext>
              </c:extLst>
            </c:dLbl>
            <c:dLbl>
              <c:idx val="11"/>
              <c:layout>
                <c:manualLayout>
                  <c:x val="-2.8655103824873616E-3"/>
                  <c:y val="4.761721857938570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0E2-4CD9-BA5E-6C12DF2BB51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確定点数!$D$26:$O$26</c:f>
              <c:numCache>
                <c:formatCode>#,##0_);[Red]\(#,##0\)</c:formatCode>
                <c:ptCount val="12"/>
                <c:pt idx="0">
                  <c:v>-491</c:v>
                </c:pt>
                <c:pt idx="1">
                  <c:v>-467</c:v>
                </c:pt>
                <c:pt idx="2">
                  <c:v>2842</c:v>
                </c:pt>
                <c:pt idx="3">
                  <c:v>460</c:v>
                </c:pt>
                <c:pt idx="4">
                  <c:v>-1900</c:v>
                </c:pt>
                <c:pt idx="5">
                  <c:v>0</c:v>
                </c:pt>
                <c:pt idx="6">
                  <c:v>-462</c:v>
                </c:pt>
                <c:pt idx="7">
                  <c:v>1416</c:v>
                </c:pt>
                <c:pt idx="8">
                  <c:v>1925</c:v>
                </c:pt>
                <c:pt idx="9">
                  <c:v>-1766</c:v>
                </c:pt>
                <c:pt idx="10">
                  <c:v>-4155</c:v>
                </c:pt>
                <c:pt idx="11">
                  <c:v>-4131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0E2-4CD9-BA5E-6C12DF2BB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32202032"/>
        <c:axId val="632200856"/>
      </c:barChart>
      <c:catAx>
        <c:axId val="632202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000145815106445"/>
              <c:y val="0.952452650735731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0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0085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（万点）</a:t>
                </a:r>
              </a:p>
            </c:rich>
          </c:tx>
          <c:layout>
            <c:manualLayout>
              <c:xMode val="edge"/>
              <c:yMode val="edge"/>
              <c:x val="5.5555847185768448E-2"/>
              <c:y val="6.27177700348432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2032"/>
        <c:crosses val="autoZero"/>
        <c:crossBetween val="between"/>
        <c:dispUnits>
          <c:builtInUnit val="ten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310411198600177"/>
          <c:y val="0.16053225054185299"/>
          <c:w val="0.3262895888013998"/>
          <c:h val="4.8780487804878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令和３年度審査支払確定状況確定点数（薬剤の支給）</a:t>
            </a:r>
          </a:p>
        </c:rich>
      </c:tx>
      <c:layout>
        <c:manualLayout>
          <c:xMode val="edge"/>
          <c:yMode val="edge"/>
          <c:x val="0.2055561388159813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11480337132"/>
          <c:y val="0.13588850174216027"/>
          <c:w val="0.79722438483177305"/>
          <c:h val="0.7386759581881533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確定点数!$B$28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確定点数!$D$28:$O$28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-547</c:v>
                </c:pt>
                <c:pt idx="2">
                  <c:v>646</c:v>
                </c:pt>
                <c:pt idx="3">
                  <c:v>232</c:v>
                </c:pt>
                <c:pt idx="4">
                  <c:v>738</c:v>
                </c:pt>
                <c:pt idx="5">
                  <c:v>0</c:v>
                </c:pt>
                <c:pt idx="6">
                  <c:v>0</c:v>
                </c:pt>
                <c:pt idx="7">
                  <c:v>299</c:v>
                </c:pt>
                <c:pt idx="8">
                  <c:v>0</c:v>
                </c:pt>
                <c:pt idx="9">
                  <c:v>-299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6-4064-B1B9-1E022311D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3800"/>
        <c:axId val="632200072"/>
      </c:barChart>
      <c:catAx>
        <c:axId val="632193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277923592884222"/>
              <c:y val="0.952452650735731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0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0007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（点）</a:t>
                </a:r>
              </a:p>
            </c:rich>
          </c:tx>
          <c:layout>
            <c:manualLayout>
              <c:xMode val="edge"/>
              <c:yMode val="edge"/>
              <c:x val="3.6111111111111108E-2"/>
              <c:y val="5.923344947735191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3800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令和３年度審査支払確定状況確定額（訪問看護療養費）</a:t>
            </a:r>
          </a:p>
        </c:rich>
      </c:tx>
      <c:layout>
        <c:manualLayout>
          <c:xMode val="edge"/>
          <c:yMode val="edge"/>
          <c:x val="0.1916672499270924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722262158914276"/>
          <c:y val="0.16083943543664539"/>
          <c:w val="0.81389109670978921"/>
          <c:h val="0.720280949998890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確定点数!$B$31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9.6479307419327833E-3"/>
                  <c:y val="6.44060190929802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20-4F5C-B7DF-BD66592EE131}"/>
                </c:ext>
              </c:extLst>
            </c:dLbl>
            <c:dLbl>
              <c:idx val="1"/>
              <c:layout>
                <c:manualLayout>
                  <c:x val="5.7555018323339757E-3"/>
                  <c:y val="0.12400600376672256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20-4F5C-B7DF-BD66592EE131}"/>
                </c:ext>
              </c:extLst>
            </c:dLbl>
            <c:dLbl>
              <c:idx val="2"/>
              <c:layout>
                <c:manualLayout>
                  <c:x val="-2.8379366613756644E-3"/>
                  <c:y val="3.35512412795067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20-4F5C-B7DF-BD66592EE131}"/>
                </c:ext>
              </c:extLst>
            </c:dLbl>
            <c:dLbl>
              <c:idx val="3"/>
              <c:layout>
                <c:manualLayout>
                  <c:x val="-7.683117990367209E-3"/>
                  <c:y val="3.9115525061851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F20-4F5C-B7DF-BD66592EE131}"/>
                </c:ext>
              </c:extLst>
            </c:dLbl>
            <c:dLbl>
              <c:idx val="5"/>
              <c:layout>
                <c:manualLayout>
                  <c:x val="-8.1306077788302778E-3"/>
                  <c:y val="-4.384019186706609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F20-4F5C-B7DF-BD66592EE131}"/>
                </c:ext>
              </c:extLst>
            </c:dLbl>
            <c:dLbl>
              <c:idx val="6"/>
              <c:layout>
                <c:manualLayout>
                  <c:x val="8.6596004171128691E-4"/>
                  <c:y val="-4.3609466322022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20-4F5C-B7DF-BD66592EE131}"/>
                </c:ext>
              </c:extLst>
            </c:dLbl>
            <c:dLbl>
              <c:idx val="7"/>
              <c:layout>
                <c:manualLayout>
                  <c:x val="-3.0695033932869654E-3"/>
                  <c:y val="5.2648274174961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F20-4F5C-B7DF-BD66592EE131}"/>
                </c:ext>
              </c:extLst>
            </c:dLbl>
            <c:dLbl>
              <c:idx val="8"/>
              <c:layout>
                <c:manualLayout>
                  <c:x val="-2.389148039352878E-3"/>
                  <c:y val="1.9749872526798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F20-4F5C-B7DF-BD66592EE131}"/>
                </c:ext>
              </c:extLst>
            </c:dLbl>
            <c:dLbl>
              <c:idx val="9"/>
              <c:layout>
                <c:manualLayout>
                  <c:x val="0"/>
                  <c:y val="6.08260852906242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F20-4F5C-B7DF-BD66592EE131}"/>
                </c:ext>
              </c:extLst>
            </c:dLbl>
            <c:dLbl>
              <c:idx val="10"/>
              <c:layout>
                <c:manualLayout>
                  <c:x val="-3.7639108371474023E-3"/>
                  <c:y val="-4.01286374072686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F20-4F5C-B7DF-BD66592EE1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確定点数!$D$31:$O$31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20-4F5C-B7DF-BD66592EE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203992"/>
        <c:axId val="632192232"/>
      </c:barChart>
      <c:catAx>
        <c:axId val="63220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222236803732867"/>
              <c:y val="0.95228383165391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2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92232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(千円)</a:t>
                </a:r>
              </a:p>
            </c:rich>
          </c:tx>
          <c:layout>
            <c:manualLayout>
              <c:xMode val="edge"/>
              <c:yMode val="edge"/>
              <c:x val="5.5555847185768448E-2"/>
              <c:y val="8.74125874125874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3992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令和３年度審査支払確定状況確定件数（診療費）</a:t>
            </a:r>
          </a:p>
        </c:rich>
      </c:tx>
      <c:layout>
        <c:manualLayout>
          <c:xMode val="edge"/>
          <c:yMode val="edge"/>
          <c:x val="0.23055613881598133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7812439812392"/>
          <c:y val="0.15277829582484206"/>
          <c:w val="0.81111331139678655"/>
          <c:h val="0.7222246711719807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確定件数!$C$15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1945648069059939E-3"/>
                  <c:y val="-7.15023049796462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0E-4173-B15C-9733AC94A50E}"/>
                </c:ext>
              </c:extLst>
            </c:dLbl>
            <c:dLbl>
              <c:idx val="2"/>
              <c:layout>
                <c:manualLayout>
                  <c:x val="2.3427830156372027E-3"/>
                  <c:y val="2.9192480904908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0E-4173-B15C-9733AC94A50E}"/>
                </c:ext>
              </c:extLst>
            </c:dLbl>
            <c:dLbl>
              <c:idx val="3"/>
              <c:layout>
                <c:manualLayout>
                  <c:x val="-4.1388243211090067E-3"/>
                  <c:y val="-1.594656104334001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0E-4173-B15C-9733AC94A50E}"/>
                </c:ext>
              </c:extLst>
            </c:dLbl>
            <c:dLbl>
              <c:idx val="4"/>
              <c:layout>
                <c:manualLayout>
                  <c:x val="-2.2870757188471354E-3"/>
                  <c:y val="-4.71966670075122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0E-4173-B15C-9733AC94A50E}"/>
                </c:ext>
              </c:extLst>
            </c:dLbl>
            <c:dLbl>
              <c:idx val="5"/>
              <c:layout>
                <c:manualLayout>
                  <c:x val="2.3427498266302823E-3"/>
                  <c:y val="2.91924809049087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0E-4173-B15C-9733AC94A50E}"/>
                </c:ext>
              </c:extLst>
            </c:dLbl>
            <c:dLbl>
              <c:idx val="7"/>
              <c:layout>
                <c:manualLayout>
                  <c:x val="3.2684617181512575E-3"/>
                  <c:y val="-1.94187950393591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0E-4173-B15C-9733AC94A50E}"/>
                </c:ext>
              </c:extLst>
            </c:dLbl>
            <c:dLbl>
              <c:idx val="8"/>
              <c:layout>
                <c:manualLayout>
                  <c:x val="-4.3506867537934944E-4"/>
                  <c:y val="2.57202469088896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0E-4173-B15C-9733AC94A50E}"/>
                </c:ext>
              </c:extLst>
            </c:dLbl>
            <c:dLbl>
              <c:idx val="10"/>
              <c:layout>
                <c:manualLayout>
                  <c:x val="3.7037037037037038E-3"/>
                  <c:y val="-4.62962962962963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C0E-4173-B15C-9733AC94A50E}"/>
                </c:ext>
              </c:extLst>
            </c:dLbl>
            <c:dLbl>
              <c:idx val="11"/>
              <c:layout>
                <c:manualLayout>
                  <c:x val="2.3426834486164425E-3"/>
                  <c:y val="4.30814168889853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0E-4173-B15C-9733AC94A5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確定件数!$D$35:$O$35</c:f>
              <c:numCache>
                <c:formatCode>#,##0_);[Red]\(#,##0\)</c:formatCode>
                <c:ptCount val="12"/>
                <c:pt idx="0">
                  <c:v>342233</c:v>
                </c:pt>
                <c:pt idx="1">
                  <c:v>338783</c:v>
                </c:pt>
                <c:pt idx="2">
                  <c:v>324346</c:v>
                </c:pt>
                <c:pt idx="3">
                  <c:v>336812</c:v>
                </c:pt>
                <c:pt idx="4">
                  <c:v>335949</c:v>
                </c:pt>
                <c:pt idx="5">
                  <c:v>329219</c:v>
                </c:pt>
                <c:pt idx="6">
                  <c:v>334857</c:v>
                </c:pt>
                <c:pt idx="7">
                  <c:v>342183</c:v>
                </c:pt>
                <c:pt idx="8">
                  <c:v>341822</c:v>
                </c:pt>
                <c:pt idx="9">
                  <c:v>347775</c:v>
                </c:pt>
                <c:pt idx="10">
                  <c:v>326584</c:v>
                </c:pt>
                <c:pt idx="11">
                  <c:v>320259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0E-4173-B15C-9733AC94A50E}"/>
            </c:ext>
          </c:extLst>
        </c:ser>
        <c:ser>
          <c:idx val="0"/>
          <c:order val="1"/>
          <c:tx>
            <c:strRef>
              <c:f>確定件数!$C$14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7"/>
              <c:layout>
                <c:manualLayout>
                  <c:x val="6.9721880275297986E-3"/>
                  <c:y val="4.248348023684551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C0E-4173-B15C-9733AC94A50E}"/>
                </c:ext>
              </c:extLst>
            </c:dLbl>
            <c:dLbl>
              <c:idx val="10"/>
              <c:layout>
                <c:manualLayout>
                  <c:x val="6.9721548385229338E-3"/>
                  <c:y val="1.46650500117419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C0E-4173-B15C-9733AC94A50E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確定件数!$D$34:$O$34</c:f>
              <c:numCache>
                <c:formatCode>#,##0_);[Red]\(#,##0\)</c:formatCode>
                <c:ptCount val="12"/>
                <c:pt idx="0">
                  <c:v>15274</c:v>
                </c:pt>
                <c:pt idx="1">
                  <c:v>14463</c:v>
                </c:pt>
                <c:pt idx="2">
                  <c:v>14141</c:v>
                </c:pt>
                <c:pt idx="3">
                  <c:v>14244</c:v>
                </c:pt>
                <c:pt idx="4">
                  <c:v>14240</c:v>
                </c:pt>
                <c:pt idx="5">
                  <c:v>14488</c:v>
                </c:pt>
                <c:pt idx="6">
                  <c:v>14280</c:v>
                </c:pt>
                <c:pt idx="7">
                  <c:v>14710</c:v>
                </c:pt>
                <c:pt idx="8">
                  <c:v>14834</c:v>
                </c:pt>
                <c:pt idx="9">
                  <c:v>15069</c:v>
                </c:pt>
                <c:pt idx="10">
                  <c:v>14906</c:v>
                </c:pt>
                <c:pt idx="11">
                  <c:v>14612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C0E-4173-B15C-9733AC94A50E}"/>
            </c:ext>
          </c:extLst>
        </c:ser>
        <c:ser>
          <c:idx val="2"/>
          <c:order val="2"/>
          <c:tx>
            <c:strRef>
              <c:f>確定件数!$C$16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確定件数!$D$36:$O$36</c:f>
              <c:numCache>
                <c:formatCode>#,##0_);[Red]\(#,##0\)</c:formatCode>
                <c:ptCount val="12"/>
                <c:pt idx="0">
                  <c:v>47125</c:v>
                </c:pt>
                <c:pt idx="1">
                  <c:v>46167</c:v>
                </c:pt>
                <c:pt idx="2">
                  <c:v>43374</c:v>
                </c:pt>
                <c:pt idx="3">
                  <c:v>45169</c:v>
                </c:pt>
                <c:pt idx="4">
                  <c:v>43624</c:v>
                </c:pt>
                <c:pt idx="5">
                  <c:v>42416</c:v>
                </c:pt>
                <c:pt idx="6">
                  <c:v>44092</c:v>
                </c:pt>
                <c:pt idx="7">
                  <c:v>47543</c:v>
                </c:pt>
                <c:pt idx="8">
                  <c:v>48461</c:v>
                </c:pt>
                <c:pt idx="9">
                  <c:v>49393</c:v>
                </c:pt>
                <c:pt idx="10">
                  <c:v>45399</c:v>
                </c:pt>
                <c:pt idx="11">
                  <c:v>43693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C0E-4173-B15C-9733AC94A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2624"/>
        <c:axId val="632194192"/>
      </c:barChart>
      <c:catAx>
        <c:axId val="632192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000145815106445"/>
              <c:y val="0.952549577136191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4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94192"/>
        <c:scaling>
          <c:orientation val="minMax"/>
          <c:max val="45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0.10277806940799067"/>
              <c:y val="9.375036453776611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2624"/>
        <c:crosses val="autoZero"/>
        <c:crossBetween val="between"/>
        <c:majorUnit val="50000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092738407699045"/>
          <c:y val="0.17013961796442112"/>
          <c:w val="0.41389005540974044"/>
          <c:h val="4.513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令和３年度審査支払確定状況確定件数（薬剤の支給）</a:t>
            </a:r>
          </a:p>
        </c:rich>
      </c:tx>
      <c:layout>
        <c:manualLayout>
          <c:xMode val="edge"/>
          <c:yMode val="edge"/>
          <c:x val="0.20612813370473537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77715877437325"/>
          <c:y val="0.13588850174216027"/>
          <c:w val="0.82172701949860727"/>
          <c:h val="0.7491289198606271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確定件数!$B$18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6434174836780555E-3"/>
                  <c:y val="-1.75379297100057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EA-447E-840E-8D7DB8D93875}"/>
                </c:ext>
              </c:extLst>
            </c:dLbl>
            <c:dLbl>
              <c:idx val="1"/>
              <c:layout>
                <c:manualLayout>
                  <c:x val="2.2330913371204739E-3"/>
                  <c:y val="1.7180901167841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EA-447E-840E-8D7DB8D93875}"/>
                </c:ext>
              </c:extLst>
            </c:dLbl>
            <c:dLbl>
              <c:idx val="2"/>
              <c:layout>
                <c:manualLayout>
                  <c:x val="0"/>
                  <c:y val="-1.8454440599769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EA-447E-840E-8D7DB8D93875}"/>
                </c:ext>
              </c:extLst>
            </c:dLbl>
            <c:dLbl>
              <c:idx val="3"/>
              <c:layout>
                <c:manualLayout>
                  <c:x val="3.7013311385702603E-3"/>
                  <c:y val="2.83610548376999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EA-447E-840E-8D7DB8D93875}"/>
                </c:ext>
              </c:extLst>
            </c:dLbl>
            <c:dLbl>
              <c:idx val="4"/>
              <c:layout>
                <c:manualLayout>
                  <c:x val="0"/>
                  <c:y val="-9.2272202998846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EA-447E-840E-8D7DB8D93875}"/>
                </c:ext>
              </c:extLst>
            </c:dLbl>
            <c:dLbl>
              <c:idx val="5"/>
              <c:layout>
                <c:manualLayout>
                  <c:x val="0"/>
                  <c:y val="2.768166089965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EA-447E-840E-8D7DB8D93875}"/>
                </c:ext>
              </c:extLst>
            </c:dLbl>
            <c:dLbl>
              <c:idx val="7"/>
              <c:layout>
                <c:manualLayout>
                  <c:x val="6.8184542494162652E-17"/>
                  <c:y val="5.07497116493656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EA-447E-840E-8D7DB8D93875}"/>
                </c:ext>
              </c:extLst>
            </c:dLbl>
            <c:dLbl>
              <c:idx val="9"/>
              <c:layout>
                <c:manualLayout>
                  <c:x val="0"/>
                  <c:y val="5.5363321799307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EA-447E-840E-8D7DB8D93875}"/>
                </c:ext>
              </c:extLst>
            </c:dLbl>
            <c:dLbl>
              <c:idx val="11"/>
              <c:layout>
                <c:manualLayout>
                  <c:x val="0"/>
                  <c:y val="5.99769319492502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DEA-447E-840E-8D7DB8D9387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確定件数!$D$8:$O$8</c:f>
              <c:numCache>
                <c:formatCode>#,##0_);[Red]\(#,##0\)</c:formatCode>
                <c:ptCount val="12"/>
                <c:pt idx="0">
                  <c:v>437852</c:v>
                </c:pt>
                <c:pt idx="1">
                  <c:v>430740</c:v>
                </c:pt>
                <c:pt idx="2">
                  <c:v>404503</c:v>
                </c:pt>
                <c:pt idx="3">
                  <c:v>424850</c:v>
                </c:pt>
                <c:pt idx="4">
                  <c:v>424871</c:v>
                </c:pt>
                <c:pt idx="5">
                  <c:v>412378</c:v>
                </c:pt>
                <c:pt idx="6">
                  <c:v>416258</c:v>
                </c:pt>
                <c:pt idx="7">
                  <c:v>426299</c:v>
                </c:pt>
                <c:pt idx="8">
                  <c:v>425997</c:v>
                </c:pt>
                <c:pt idx="9">
                  <c:v>438017</c:v>
                </c:pt>
                <c:pt idx="10">
                  <c:v>408953</c:v>
                </c:pt>
                <c:pt idx="11">
                  <c:v>400667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EA-447E-840E-8D7DB8D93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11488"/>
        <c:axId val="502404824"/>
      </c:barChart>
      <c:catAx>
        <c:axId val="50241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9769160470540064"/>
              <c:y val="0.9527050582091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4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48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0640668523676879E-2"/>
              <c:y val="5.5749128919860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11488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令和３年度審査支払確定状況確定件数（薬剤の支給）</a:t>
            </a:r>
          </a:p>
        </c:rich>
      </c:tx>
      <c:layout>
        <c:manualLayout>
          <c:xMode val="edge"/>
          <c:yMode val="edge"/>
          <c:x val="0.2055561388159813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4476845911584"/>
          <c:y val="0.13636386917454718"/>
          <c:w val="0.81944666733579463"/>
          <c:h val="0.748253025727002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確定件数!$B$18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2180227471566054E-2"/>
                  <c:y val="-2.1906649780665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C8-448F-B0E2-BD67296868E9}"/>
                </c:ext>
              </c:extLst>
            </c:dLbl>
            <c:dLbl>
              <c:idx val="1"/>
              <c:layout>
                <c:manualLayout>
                  <c:x val="2.2268023700471561E-3"/>
                  <c:y val="3.63683101112186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C8-448F-B0E2-BD67296868E9}"/>
                </c:ext>
              </c:extLst>
            </c:dLbl>
            <c:dLbl>
              <c:idx val="2"/>
              <c:layout>
                <c:manualLayout>
                  <c:x val="6.0639412241506561E-4"/>
                  <c:y val="-9.086312946963737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C8-448F-B0E2-BD67296868E9}"/>
                </c:ext>
              </c:extLst>
            </c:dLbl>
            <c:dLbl>
              <c:idx val="3"/>
              <c:layout>
                <c:manualLayout>
                  <c:x val="5.4674832312627585E-3"/>
                  <c:y val="3.28715379109079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C8-448F-B0E2-BD67296868E9}"/>
                </c:ext>
              </c:extLst>
            </c:dLbl>
            <c:dLbl>
              <c:idx val="4"/>
              <c:layout>
                <c:manualLayout>
                  <c:x val="-2.6342957130358704E-3"/>
                  <c:y val="-4.405153901216893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C8-448F-B0E2-BD67296868E9}"/>
                </c:ext>
              </c:extLst>
            </c:dLbl>
            <c:dLbl>
              <c:idx val="5"/>
              <c:layout>
                <c:manualLayout>
                  <c:x val="-1.4767536772655201E-3"/>
                  <c:y val="5.03543479752748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C8-448F-B0E2-BD67296868E9}"/>
                </c:ext>
              </c:extLst>
            </c:dLbl>
            <c:dLbl>
              <c:idx val="7"/>
              <c:layout>
                <c:manualLayout>
                  <c:x val="8.3814523184601926E-4"/>
                  <c:y val="-5.104454600517592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C8-448F-B0E2-BD67296868E9}"/>
                </c:ext>
              </c:extLst>
            </c:dLbl>
            <c:dLbl>
              <c:idx val="8"/>
              <c:layout>
                <c:manualLayout>
                  <c:x val="-3.6879430976515062E-3"/>
                  <c:y val="3.31693149883515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C8-448F-B0E2-BD67296868E9}"/>
                </c:ext>
              </c:extLst>
            </c:dLbl>
            <c:dLbl>
              <c:idx val="9"/>
              <c:layout>
                <c:manualLayout>
                  <c:x val="0"/>
                  <c:y val="-2.7972027972027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C8-448F-B0E2-BD67296868E9}"/>
                </c:ext>
              </c:extLst>
            </c:dLbl>
            <c:dLbl>
              <c:idx val="11"/>
              <c:layout>
                <c:manualLayout>
                  <c:x val="0"/>
                  <c:y val="-4.1958041958041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C8-448F-B0E2-BD67296868E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確定件数!$D$38:$O$38</c:f>
              <c:numCache>
                <c:formatCode>#,##0_);[Red]\(#,##0\)</c:formatCode>
                <c:ptCount val="12"/>
                <c:pt idx="0">
                  <c:v>222005</c:v>
                </c:pt>
                <c:pt idx="1">
                  <c:v>221223</c:v>
                </c:pt>
                <c:pt idx="2">
                  <c:v>209543</c:v>
                </c:pt>
                <c:pt idx="3">
                  <c:v>218502</c:v>
                </c:pt>
                <c:pt idx="4">
                  <c:v>218765</c:v>
                </c:pt>
                <c:pt idx="5">
                  <c:v>213934</c:v>
                </c:pt>
                <c:pt idx="6">
                  <c:v>217166</c:v>
                </c:pt>
                <c:pt idx="7">
                  <c:v>221561</c:v>
                </c:pt>
                <c:pt idx="8">
                  <c:v>220625</c:v>
                </c:pt>
                <c:pt idx="9">
                  <c:v>227758</c:v>
                </c:pt>
                <c:pt idx="10">
                  <c:v>213832</c:v>
                </c:pt>
                <c:pt idx="11">
                  <c:v>209643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0C8-448F-B0E2-BD6729686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6152"/>
        <c:axId val="632197328"/>
      </c:barChart>
      <c:catAx>
        <c:axId val="632196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9814960629921262"/>
              <c:y val="0.95221592056237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973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8.6111402741324006E-2"/>
              <c:y val="7.342657342657342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6152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令和３年度審査支払確定状況確定件数（訪問看護療養費）</a:t>
            </a:r>
          </a:p>
        </c:rich>
      </c:tx>
      <c:layout>
        <c:manualLayout>
          <c:xMode val="edge"/>
          <c:yMode val="edge"/>
          <c:x val="0.1805561388159813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89130016086199E-2"/>
          <c:y val="0.15331010452961671"/>
          <c:w val="0.86389123234383769"/>
          <c:h val="0.7282229965156794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確定件数!$B$21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確定件数!$D$41:$O$41</c:f>
              <c:numCache>
                <c:formatCode>#,##0_);[Red]\(#,##0\)</c:formatCode>
                <c:ptCount val="12"/>
                <c:pt idx="0">
                  <c:v>963</c:v>
                </c:pt>
                <c:pt idx="1">
                  <c:v>932</c:v>
                </c:pt>
                <c:pt idx="2">
                  <c:v>998</c:v>
                </c:pt>
                <c:pt idx="3">
                  <c:v>1008</c:v>
                </c:pt>
                <c:pt idx="4">
                  <c:v>1069</c:v>
                </c:pt>
                <c:pt idx="5">
                  <c:v>1054</c:v>
                </c:pt>
                <c:pt idx="6">
                  <c:v>1077</c:v>
                </c:pt>
                <c:pt idx="7">
                  <c:v>1110</c:v>
                </c:pt>
                <c:pt idx="8">
                  <c:v>1143</c:v>
                </c:pt>
                <c:pt idx="9">
                  <c:v>1106</c:v>
                </c:pt>
                <c:pt idx="10">
                  <c:v>1069</c:v>
                </c:pt>
                <c:pt idx="11">
                  <c:v>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6-4F1F-A94F-6A5C5D43DD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196936"/>
        <c:axId val="632197720"/>
      </c:barChart>
      <c:catAx>
        <c:axId val="632196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8611256926217561"/>
              <c:y val="0.95238095238095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7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1977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6.1111402741324004E-2"/>
              <c:y val="9.756097560975610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6936"/>
        <c:crosses val="autoZero"/>
        <c:crossBetween val="between"/>
        <c:majorUnit val="200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令和３年度審査支払確定状況確定点数（診療費）</a:t>
            </a:r>
          </a:p>
        </c:rich>
      </c:tx>
      <c:layout>
        <c:manualLayout>
          <c:xMode val="edge"/>
          <c:yMode val="edge"/>
          <c:x val="0.2311977715877437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13370473537605"/>
          <c:y val="0.14634146341463414"/>
          <c:w val="0.81058495821727017"/>
          <c:h val="0.7351916376306619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確定点数!$C$15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43296120018424E-3"/>
                  <c:y val="1.64372136409778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6-4376-8486-61F1B9C59656}"/>
                </c:ext>
              </c:extLst>
            </c:dLbl>
            <c:dLbl>
              <c:idx val="1"/>
              <c:layout>
                <c:manualLayout>
                  <c:x val="1.9146213965594134E-3"/>
                  <c:y val="-2.124905118567496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6-4376-8486-61F1B9C59656}"/>
                </c:ext>
              </c:extLst>
            </c:dLbl>
            <c:dLbl>
              <c:idx val="2"/>
              <c:layout>
                <c:manualLayout>
                  <c:x val="4.9209308446472042E-3"/>
                  <c:y val="4.24629848098256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E6-4376-8486-61F1B9C59656}"/>
                </c:ext>
              </c:extLst>
            </c:dLbl>
            <c:dLbl>
              <c:idx val="3"/>
              <c:layout>
                <c:manualLayout>
                  <c:x val="7.0098480029829142E-3"/>
                  <c:y val="4.16468673123176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E6-4376-8486-61F1B9C59656}"/>
                </c:ext>
              </c:extLst>
            </c:dLbl>
            <c:dLbl>
              <c:idx val="4"/>
              <c:layout>
                <c:manualLayout>
                  <c:x val="6.3135422835376778E-3"/>
                  <c:y val="1.1717559695281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E6-4376-8486-61F1B9C59656}"/>
                </c:ext>
              </c:extLst>
            </c:dLbl>
            <c:dLbl>
              <c:idx val="5"/>
              <c:layout>
                <c:manualLayout>
                  <c:x val="4.6205923423917412E-5"/>
                  <c:y val="4.197646025954072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E6-4376-8486-61F1B9C59656}"/>
                </c:ext>
              </c:extLst>
            </c:dLbl>
            <c:dLbl>
              <c:idx val="6"/>
              <c:layout>
                <c:manualLayout>
                  <c:x val="4.9209308446471868E-3"/>
                  <c:y val="1.19589929307617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E6-4376-8486-61F1B9C59656}"/>
                </c:ext>
              </c:extLst>
            </c:dLbl>
            <c:dLbl>
              <c:idx val="7"/>
              <c:layout>
                <c:manualLayout>
                  <c:x val="4.2240402400953361E-3"/>
                  <c:y val="4.05713919906353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2E6-4376-8486-61F1B9C59656}"/>
                </c:ext>
              </c:extLst>
            </c:dLbl>
            <c:dLbl>
              <c:idx val="9"/>
              <c:layout>
                <c:manualLayout>
                  <c:x val="4.6205923423917412E-5"/>
                  <c:y val="4.74083422499016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2E6-4376-8486-61F1B9C59656}"/>
                </c:ext>
              </c:extLst>
            </c:dLbl>
            <c:dLbl>
              <c:idx val="11"/>
              <c:layout>
                <c:manualLayout>
                  <c:x val="3.7140204271123491E-3"/>
                  <c:y val="4.18118466898954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2E6-4376-8486-61F1B9C596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確定点数!$D$35:$O$35</c:f>
              <c:numCache>
                <c:formatCode>#,##0_);[Red]\(#,##0\)</c:formatCode>
                <c:ptCount val="12"/>
                <c:pt idx="0">
                  <c:v>656854561</c:v>
                </c:pt>
                <c:pt idx="1">
                  <c:v>636861100</c:v>
                </c:pt>
                <c:pt idx="2">
                  <c:v>592694206</c:v>
                </c:pt>
                <c:pt idx="3">
                  <c:v>622212865</c:v>
                </c:pt>
                <c:pt idx="4">
                  <c:v>625690693</c:v>
                </c:pt>
                <c:pt idx="5">
                  <c:v>616211162</c:v>
                </c:pt>
                <c:pt idx="6">
                  <c:v>626987499</c:v>
                </c:pt>
                <c:pt idx="7">
                  <c:v>638365422</c:v>
                </c:pt>
                <c:pt idx="8">
                  <c:v>633813502</c:v>
                </c:pt>
                <c:pt idx="9">
                  <c:v>642136145</c:v>
                </c:pt>
                <c:pt idx="10">
                  <c:v>606520899</c:v>
                </c:pt>
                <c:pt idx="11">
                  <c:v>583484175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2E6-4376-8486-61F1B9C59656}"/>
            </c:ext>
          </c:extLst>
        </c:ser>
        <c:ser>
          <c:idx val="0"/>
          <c:order val="1"/>
          <c:tx>
            <c:strRef>
              <c:f>確定点数!$C$14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4652907244533291E-3"/>
                  <c:y val="1.7246380787767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2E6-4376-8486-61F1B9C59656}"/>
                </c:ext>
              </c:extLst>
            </c:dLbl>
            <c:dLbl>
              <c:idx val="1"/>
              <c:layout>
                <c:manualLayout>
                  <c:x val="7.3397232031232893E-3"/>
                  <c:y val="1.5689868034788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2E6-4376-8486-61F1B9C59656}"/>
                </c:ext>
              </c:extLst>
            </c:dLbl>
            <c:dLbl>
              <c:idx val="2"/>
              <c:layout>
                <c:manualLayout>
                  <c:x val="4.7864072701218757E-3"/>
                  <c:y val="-1.20888547468151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2E6-4376-8486-61F1B9C59656}"/>
                </c:ext>
              </c:extLst>
            </c:dLbl>
            <c:dLbl>
              <c:idx val="3"/>
              <c:layout>
                <c:manualLayout>
                  <c:x val="3.1615964438985208E-3"/>
                  <c:y val="1.71607817315518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2E6-4376-8486-61F1B9C59656}"/>
                </c:ext>
              </c:extLst>
            </c:dLbl>
            <c:dLbl>
              <c:idx val="4"/>
              <c:layout>
                <c:manualLayout>
                  <c:x val="2.4652907244533152E-3"/>
                  <c:y val="-2.918415685844147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2E6-4376-8486-61F1B9C59656}"/>
                </c:ext>
              </c:extLst>
            </c:dLbl>
            <c:dLbl>
              <c:idx val="5"/>
              <c:layout>
                <c:manualLayout>
                  <c:x val="4.5542078827889871E-3"/>
                  <c:y val="1.97159501403787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2E6-4376-8486-61F1B9C59656}"/>
                </c:ext>
              </c:extLst>
            </c:dLbl>
            <c:dLbl>
              <c:idx val="6"/>
              <c:layout>
                <c:manualLayout>
                  <c:x val="6.6434174836780503E-3"/>
                  <c:y val="-8.92278709063806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2E6-4376-8486-61F1B9C59656}"/>
                </c:ext>
              </c:extLst>
            </c:dLbl>
            <c:dLbl>
              <c:idx val="7"/>
              <c:layout>
                <c:manualLayout>
                  <c:x val="8.7326270845671551E-3"/>
                  <c:y val="2.37120359955005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2E6-4376-8486-61F1B9C59656}"/>
                </c:ext>
              </c:extLst>
            </c:dLbl>
            <c:dLbl>
              <c:idx val="8"/>
              <c:layout>
                <c:manualLayout>
                  <c:x val="-3.2022459588094661E-4"/>
                  <c:y val="-6.478824293304799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2E6-4376-8486-61F1B9C59656}"/>
                </c:ext>
              </c:extLst>
            </c:dLbl>
            <c:dLbl>
              <c:idx val="9"/>
              <c:layout>
                <c:manualLayout>
                  <c:x val="3.7140204271123491E-3"/>
                  <c:y val="2.322880371660859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2E6-4376-8486-61F1B9C59656}"/>
                </c:ext>
              </c:extLst>
            </c:dLbl>
            <c:dLbl>
              <c:idx val="10"/>
              <c:layout>
                <c:manualLayout>
                  <c:x val="2.9293970565657007E-3"/>
                  <c:y val="-4.18447694038245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2E6-4376-8486-61F1B9C59656}"/>
                </c:ext>
              </c:extLst>
            </c:dLbl>
            <c:dLbl>
              <c:idx val="11"/>
              <c:layout>
                <c:manualLayout>
                  <c:x val="0"/>
                  <c:y val="4.645760743321718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2E6-4376-8486-61F1B9C596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確定点数!$D$34:$O$34</c:f>
              <c:numCache>
                <c:formatCode>#,##0_);[Red]\(#,##0\)</c:formatCode>
                <c:ptCount val="12"/>
                <c:pt idx="0">
                  <c:v>928340507</c:v>
                </c:pt>
                <c:pt idx="1">
                  <c:v>843913827</c:v>
                </c:pt>
                <c:pt idx="2">
                  <c:v>852345437</c:v>
                </c:pt>
                <c:pt idx="3">
                  <c:v>833583983</c:v>
                </c:pt>
                <c:pt idx="4">
                  <c:v>849450437</c:v>
                </c:pt>
                <c:pt idx="5">
                  <c:v>875453374</c:v>
                </c:pt>
                <c:pt idx="6">
                  <c:v>835563561</c:v>
                </c:pt>
                <c:pt idx="7">
                  <c:v>871552266</c:v>
                </c:pt>
                <c:pt idx="8">
                  <c:v>873472258</c:v>
                </c:pt>
                <c:pt idx="9">
                  <c:v>903887307</c:v>
                </c:pt>
                <c:pt idx="10">
                  <c:v>919897219</c:v>
                </c:pt>
                <c:pt idx="11">
                  <c:v>838169269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2E6-4376-8486-61F1B9C59656}"/>
            </c:ext>
          </c:extLst>
        </c:ser>
        <c:ser>
          <c:idx val="2"/>
          <c:order val="2"/>
          <c:tx>
            <c:strRef>
              <c:f>確定点数!$C$16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2.3307671499279859E-3"/>
                  <c:y val="-1.1340045908895534E-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2E6-4376-8486-61F1B9C59656}"/>
                </c:ext>
              </c:extLst>
            </c:dLbl>
            <c:dLbl>
              <c:idx val="1"/>
              <c:layout>
                <c:manualLayout>
                  <c:x val="1.6344614304827495E-3"/>
                  <c:y val="-8.258845693068854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2E6-4376-8486-61F1B9C59656}"/>
                </c:ext>
              </c:extLst>
            </c:dLbl>
            <c:dLbl>
              <c:idx val="2"/>
              <c:layout>
                <c:manualLayout>
                  <c:x val="3.723671031371775E-3"/>
                  <c:y val="-7.981929088132276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2E6-4376-8486-61F1B9C59656}"/>
                </c:ext>
              </c:extLst>
            </c:dLbl>
            <c:dLbl>
              <c:idx val="3"/>
              <c:layout>
                <c:manualLayout>
                  <c:x val="3.0270728693732223E-3"/>
                  <c:y val="-4.06010224331714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2E6-4376-8486-61F1B9C59656}"/>
                </c:ext>
              </c:extLst>
            </c:dLbl>
            <c:dLbl>
              <c:idx val="4"/>
              <c:layout>
                <c:manualLayout>
                  <c:x val="2.3307671499279859E-3"/>
                  <c:y val="1.0096298938242476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2E6-4376-8486-61F1B9C59656}"/>
                </c:ext>
              </c:extLst>
            </c:dLbl>
            <c:dLbl>
              <c:idx val="5"/>
              <c:layout>
                <c:manualLayout>
                  <c:x val="1.6344614304827495E-3"/>
                  <c:y val="4.9201166927304821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2E6-4376-8486-61F1B9C59656}"/>
                </c:ext>
              </c:extLst>
            </c:dLbl>
            <c:dLbl>
              <c:idx val="6"/>
              <c:layout>
                <c:manualLayout>
                  <c:x val="3.7236710313718431E-3"/>
                  <c:y val="-5.68209461622175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2E6-4376-8486-61F1B9C59656}"/>
                </c:ext>
              </c:extLst>
            </c:dLbl>
            <c:dLbl>
              <c:idx val="7"/>
              <c:layout>
                <c:manualLayout>
                  <c:x val="3.0270728693732904E-3"/>
                  <c:y val="-9.7378071643483587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2E6-4376-8486-61F1B9C59656}"/>
                </c:ext>
              </c:extLst>
            </c:dLbl>
            <c:dLbl>
              <c:idx val="11"/>
              <c:layout>
                <c:manualLayout>
                  <c:x val="-5.3294730916295854E-3"/>
                  <c:y val="-2.62174545255009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2E6-4376-8486-61F1B9C5965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確定点数!$D$36:$O$36</c:f>
              <c:numCache>
                <c:formatCode>#,##0_);[Red]\(#,##0\)</c:formatCode>
                <c:ptCount val="12"/>
                <c:pt idx="0">
                  <c:v>68823323</c:v>
                </c:pt>
                <c:pt idx="1">
                  <c:v>66831462</c:v>
                </c:pt>
                <c:pt idx="2">
                  <c:v>59137808</c:v>
                </c:pt>
                <c:pt idx="3">
                  <c:v>64630780</c:v>
                </c:pt>
                <c:pt idx="4">
                  <c:v>61417241</c:v>
                </c:pt>
                <c:pt idx="5">
                  <c:v>57175520</c:v>
                </c:pt>
                <c:pt idx="6">
                  <c:v>61543728</c:v>
                </c:pt>
                <c:pt idx="7">
                  <c:v>67497528</c:v>
                </c:pt>
                <c:pt idx="8">
                  <c:v>69184491</c:v>
                </c:pt>
                <c:pt idx="9">
                  <c:v>66998380</c:v>
                </c:pt>
                <c:pt idx="10">
                  <c:v>57185307</c:v>
                </c:pt>
                <c:pt idx="11">
                  <c:v>59233127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2E6-4376-8486-61F1B9C59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632198504"/>
        <c:axId val="632206736"/>
      </c:barChart>
      <c:catAx>
        <c:axId val="632198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139275766016711"/>
              <c:y val="0.95238095238095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6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0673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（万点）</a:t>
                </a:r>
              </a:p>
            </c:rich>
          </c:tx>
          <c:layout>
            <c:manualLayout>
              <c:xMode val="edge"/>
              <c:yMode val="edge"/>
              <c:x val="8.3565459610027856E-2"/>
              <c:y val="8.362369337979094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198504"/>
        <c:crosses val="autoZero"/>
        <c:crossBetween val="between"/>
        <c:dispUnits>
          <c:builtInUnit val="ten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417827298050144"/>
          <c:y val="0.156794425087108"/>
          <c:w val="0.41225626740947074"/>
          <c:h val="4.87804878048780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令和３年度審査支払確定状況確定点数（薬剤の支給）</a:t>
            </a:r>
          </a:p>
        </c:rich>
      </c:tx>
      <c:layout>
        <c:manualLayout>
          <c:xMode val="edge"/>
          <c:yMode val="edge"/>
          <c:x val="0.2055561388159813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8926565013468"/>
          <c:y val="0.15034990703860332"/>
          <c:w val="0.79444659951877039"/>
          <c:h val="0.7272739689309183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確定点数!$B$18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5923009623797026E-3"/>
                  <c:y val="4.038580841730447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C-4BC6-977A-124C1B0EDA13}"/>
                </c:ext>
              </c:extLst>
            </c:dLbl>
            <c:dLbl>
              <c:idx val="1"/>
              <c:layout>
                <c:manualLayout>
                  <c:x val="-2.0360614805400612E-4"/>
                  <c:y val="-3.84150884322189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7C-4BC6-977A-124C1B0EDA13}"/>
                </c:ext>
              </c:extLst>
            </c:dLbl>
            <c:dLbl>
              <c:idx val="3"/>
              <c:layout>
                <c:manualLayout>
                  <c:x val="-2.0553954745477039E-3"/>
                  <c:y val="3.841233399602300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17C-4BC6-977A-124C1B0EDA13}"/>
                </c:ext>
              </c:extLst>
            </c:dLbl>
            <c:dLbl>
              <c:idx val="4"/>
              <c:layout>
                <c:manualLayout>
                  <c:x val="-1.5923974812932105E-3"/>
                  <c:y val="-5.67459737759814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7C-4BC6-977A-124C1B0EDA13}"/>
                </c:ext>
              </c:extLst>
            </c:dLbl>
            <c:dLbl>
              <c:idx val="5"/>
              <c:layout>
                <c:manualLayout>
                  <c:x val="-1.1293994880387172E-3"/>
                  <c:y val="1.636725063684861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17C-4BC6-977A-124C1B0EDA13}"/>
                </c:ext>
              </c:extLst>
            </c:dLbl>
            <c:dLbl>
              <c:idx val="6"/>
              <c:layout>
                <c:manualLayout>
                  <c:x val="-3.6879430976514385E-3"/>
                  <c:y val="7.10771035464675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7C-4BC6-977A-124C1B0EDA13}"/>
                </c:ext>
              </c:extLst>
            </c:dLbl>
            <c:dLbl>
              <c:idx val="7"/>
              <c:layout>
                <c:manualLayout>
                  <c:x val="2.5740901812600359E-3"/>
                  <c:y val="-5.68289294642356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7C-4BC6-977A-124C1B0EDA13}"/>
                </c:ext>
              </c:extLst>
            </c:dLbl>
            <c:dLbl>
              <c:idx val="11"/>
              <c:layout>
                <c:manualLayout>
                  <c:x val="-7.4074074074074077E-3"/>
                  <c:y val="2.79720279720279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7C-4BC6-977A-124C1B0EDA1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確定点数!$D$38:$O$38</c:f>
              <c:numCache>
                <c:formatCode>#,##0_);[Red]\(#,##0\)</c:formatCode>
                <c:ptCount val="12"/>
                <c:pt idx="0">
                  <c:v>329911937</c:v>
                </c:pt>
                <c:pt idx="1">
                  <c:v>318905258</c:v>
                </c:pt>
                <c:pt idx="2">
                  <c:v>281546426</c:v>
                </c:pt>
                <c:pt idx="3">
                  <c:v>299596294</c:v>
                </c:pt>
                <c:pt idx="4">
                  <c:v>311502455</c:v>
                </c:pt>
                <c:pt idx="5">
                  <c:v>300992535</c:v>
                </c:pt>
                <c:pt idx="6">
                  <c:v>308220502</c:v>
                </c:pt>
                <c:pt idx="7">
                  <c:v>310365207</c:v>
                </c:pt>
                <c:pt idx="8">
                  <c:v>305620070</c:v>
                </c:pt>
                <c:pt idx="9">
                  <c:v>331983963</c:v>
                </c:pt>
                <c:pt idx="10">
                  <c:v>297363122</c:v>
                </c:pt>
                <c:pt idx="11">
                  <c:v>288598356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7C-4BC6-977A-124C1B0ED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209872"/>
        <c:axId val="632205168"/>
      </c:barChart>
      <c:catAx>
        <c:axId val="63220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833479148439786"/>
              <c:y val="0.95221592056237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5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05168"/>
        <c:scaling>
          <c:orientation val="minMax"/>
          <c:max val="35000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(千点）</a:t>
                </a:r>
              </a:p>
            </c:rich>
          </c:tx>
          <c:layout>
            <c:manualLayout>
              <c:xMode val="edge"/>
              <c:yMode val="edge"/>
              <c:x val="8.8889180519101774E-2"/>
              <c:y val="8.39160839160839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9872"/>
        <c:crosses val="autoZero"/>
        <c:crossBetween val="between"/>
        <c:dispUnits>
          <c:builtInUnit val="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令和３年度審査支払確定状況確定額（訪問看護療養費）</a:t>
            </a:r>
          </a:p>
        </c:rich>
      </c:tx>
      <c:layout>
        <c:manualLayout>
          <c:xMode val="edge"/>
          <c:yMode val="edge"/>
          <c:x val="0.1916672499270924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555597752815084"/>
          <c:y val="0.156794425087108"/>
          <c:w val="0.79722438483177305"/>
          <c:h val="0.7212543554006968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確定点数!$B$21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6.6526684164479443E-3"/>
                  <c:y val="-7.695867284882072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ED-4369-B829-56FF8C708E43}"/>
                </c:ext>
              </c:extLst>
            </c:dLbl>
            <c:dLbl>
              <c:idx val="1"/>
              <c:layout>
                <c:manualLayout>
                  <c:x val="-3.301003103934341E-3"/>
                  <c:y val="7.8656753271694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ED-4369-B829-56FF8C708E43}"/>
                </c:ext>
              </c:extLst>
            </c:dLbl>
            <c:dLbl>
              <c:idx val="2"/>
              <c:layout>
                <c:manualLayout>
                  <c:x val="-2.9148255649900538E-4"/>
                  <c:y val="3.90313405946208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ED-4369-B829-56FF8C708E43}"/>
                </c:ext>
              </c:extLst>
            </c:dLbl>
            <c:dLbl>
              <c:idx val="3"/>
              <c:layout>
                <c:manualLayout>
                  <c:x val="5.4955316737262073E-3"/>
                  <c:y val="0.1046346036013791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3ED-4369-B829-56FF8C708E43}"/>
                </c:ext>
              </c:extLst>
            </c:dLbl>
            <c:dLbl>
              <c:idx val="4"/>
              <c:layout>
                <c:manualLayout>
                  <c:x val="2.9491899649432851E-3"/>
                  <c:y val="-9.326017174682435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3ED-4369-B829-56FF8C708E43}"/>
                </c:ext>
              </c:extLst>
            </c:dLbl>
            <c:dLbl>
              <c:idx val="5"/>
              <c:layout>
                <c:manualLayout>
                  <c:x val="-5.152719200174581E-3"/>
                  <c:y val="-1.68247827153093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3ED-4369-B829-56FF8C708E43}"/>
                </c:ext>
              </c:extLst>
            </c:dLbl>
            <c:dLbl>
              <c:idx val="6"/>
              <c:layout>
                <c:manualLayout>
                  <c:x val="-2.1434934526225603E-3"/>
                  <c:y val="-3.6678463972491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3ED-4369-B829-56FF8C708E43}"/>
                </c:ext>
              </c:extLst>
            </c:dLbl>
            <c:dLbl>
              <c:idx val="7"/>
              <c:layout>
                <c:manualLayout>
                  <c:x val="4.5535933633286041E-3"/>
                  <c:y val="4.93143659164137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3ED-4369-B829-56FF8C708E43}"/>
                </c:ext>
              </c:extLst>
            </c:dLbl>
            <c:dLbl>
              <c:idx val="8"/>
              <c:layout>
                <c:manualLayout>
                  <c:x val="1.0974706990326758E-3"/>
                  <c:y val="-2.708076124630755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3ED-4369-B829-56FF8C708E43}"/>
                </c:ext>
              </c:extLst>
            </c:dLbl>
            <c:dLbl>
              <c:idx val="9"/>
              <c:layout>
                <c:manualLayout>
                  <c:x val="-1.4488710097501913E-3"/>
                  <c:y val="-6.68510338646693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3ED-4369-B829-56FF8C708E43}"/>
                </c:ext>
              </c:extLst>
            </c:dLbl>
            <c:dLbl>
              <c:idx val="10"/>
              <c:layout>
                <c:manualLayout>
                  <c:x val="1.5603579074722543E-3"/>
                  <c:y val="-6.00096939102124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3ED-4369-B829-56FF8C708E43}"/>
                </c:ext>
              </c:extLst>
            </c:dLbl>
            <c:dLbl>
              <c:idx val="11"/>
              <c:layout>
                <c:manualLayout>
                  <c:x val="-9.3193397403186929E-3"/>
                  <c:y val="2.08660502803004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3ED-4369-B829-56FF8C708E4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確定点数!$D$41:$O$41</c:f>
              <c:numCache>
                <c:formatCode>#,##0_);[Red]\(#,##0\)</c:formatCode>
                <c:ptCount val="12"/>
                <c:pt idx="0">
                  <c:v>116809850</c:v>
                </c:pt>
                <c:pt idx="1">
                  <c:v>108963770</c:v>
                </c:pt>
                <c:pt idx="2">
                  <c:v>114446470</c:v>
                </c:pt>
                <c:pt idx="3">
                  <c:v>117583920</c:v>
                </c:pt>
                <c:pt idx="4">
                  <c:v>129069440</c:v>
                </c:pt>
                <c:pt idx="5">
                  <c:v>125143980</c:v>
                </c:pt>
                <c:pt idx="6">
                  <c:v>126431800</c:v>
                </c:pt>
                <c:pt idx="7">
                  <c:v>132033300</c:v>
                </c:pt>
                <c:pt idx="8">
                  <c:v>129007660</c:v>
                </c:pt>
                <c:pt idx="9">
                  <c:v>127762170</c:v>
                </c:pt>
                <c:pt idx="10">
                  <c:v>117781400</c:v>
                </c:pt>
                <c:pt idx="11">
                  <c:v>113430050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3ED-4369-B829-56FF8C708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2205952"/>
        <c:axId val="632211440"/>
      </c:barChart>
      <c:catAx>
        <c:axId val="63220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2500145815106447"/>
              <c:y val="0.95238095238095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11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1144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(千円）</a:t>
                </a:r>
              </a:p>
            </c:rich>
          </c:tx>
          <c:layout>
            <c:manualLayout>
              <c:xMode val="edge"/>
              <c:yMode val="edge"/>
              <c:x val="0.10555584718576845"/>
              <c:y val="8.9430894308943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32205952"/>
        <c:crosses val="autoZero"/>
        <c:crossBetween val="between"/>
        <c:dispUnits>
          <c:builtInUnit val="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令和３年度審査支払確定状況確定件数（訪問看護療養費）</a:t>
            </a:r>
          </a:p>
        </c:rich>
      </c:tx>
      <c:layout>
        <c:manualLayout>
          <c:xMode val="edge"/>
          <c:yMode val="edge"/>
          <c:x val="0.1805561388159813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89130016086199E-2"/>
          <c:y val="0.14634146341463414"/>
          <c:w val="0.86389123234383769"/>
          <c:h val="0.7282229965156794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確定件数!$B$21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確定件数!$D$11:$O$11</c:f>
              <c:numCache>
                <c:formatCode>#,##0_);[Red]\(#,##0\)</c:formatCode>
                <c:ptCount val="12"/>
                <c:pt idx="0">
                  <c:v>1999</c:v>
                </c:pt>
                <c:pt idx="1">
                  <c:v>2025</c:v>
                </c:pt>
                <c:pt idx="2">
                  <c:v>2151</c:v>
                </c:pt>
                <c:pt idx="3">
                  <c:v>2163</c:v>
                </c:pt>
                <c:pt idx="4">
                  <c:v>2221</c:v>
                </c:pt>
                <c:pt idx="5">
                  <c:v>2220</c:v>
                </c:pt>
                <c:pt idx="6">
                  <c:v>2282</c:v>
                </c:pt>
                <c:pt idx="7">
                  <c:v>2313</c:v>
                </c:pt>
                <c:pt idx="8">
                  <c:v>2393</c:v>
                </c:pt>
                <c:pt idx="9">
                  <c:v>2386</c:v>
                </c:pt>
                <c:pt idx="10">
                  <c:v>2364</c:v>
                </c:pt>
                <c:pt idx="11">
                  <c:v>2309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D0-4004-91D1-7AC46BD43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5216"/>
        <c:axId val="502399728"/>
      </c:barChart>
      <c:catAx>
        <c:axId val="502405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8611256926217561"/>
              <c:y val="0.952705058209187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399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3997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6111111111111108E-2"/>
              <c:y val="6.9686411149825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5216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令和３年度審査支払確定状況確定点数（診療費）</a:t>
            </a:r>
          </a:p>
        </c:rich>
      </c:tx>
      <c:layout>
        <c:manualLayout>
          <c:xMode val="edge"/>
          <c:yMode val="edge"/>
          <c:x val="0.2311977715877437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20334261838439"/>
          <c:y val="0.12587434077650508"/>
          <c:w val="0.8022284122562674"/>
          <c:h val="0.7587425541250446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確定点数!$C$15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0156344032426736E-2"/>
                  <c:y val="-1.295071863341125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56-4C6E-937D-3EA334EB2A58}"/>
                </c:ext>
              </c:extLst>
            </c:dLbl>
            <c:dLbl>
              <c:idx val="1"/>
              <c:layout>
                <c:manualLayout>
                  <c:x val="8.304358228641763E-3"/>
                  <c:y val="4.7499097377471274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56-4C6E-937D-3EA334EB2A58}"/>
                </c:ext>
              </c:extLst>
            </c:dLbl>
            <c:dLbl>
              <c:idx val="2"/>
              <c:layout>
                <c:manualLayout>
                  <c:x val="2.7489865180470854E-3"/>
                  <c:y val="-6.458765650015864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56-4C6E-937D-3EA334EB2A58}"/>
                </c:ext>
              </c:extLst>
            </c:dLbl>
            <c:dLbl>
              <c:idx val="3"/>
              <c:layout>
                <c:manualLayout>
                  <c:x val="-2.8066780429277659E-3"/>
                  <c:y val="4.489480344710632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A56-4C6E-937D-3EA334EB2A58}"/>
                </c:ext>
              </c:extLst>
            </c:dLbl>
            <c:dLbl>
              <c:idx val="4"/>
              <c:layout>
                <c:manualLayout>
                  <c:x val="-2.1085227367570862E-5"/>
                  <c:y val="4.3654107753071653E-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56-4C6E-937D-3EA334EB2A58}"/>
                </c:ext>
              </c:extLst>
            </c:dLbl>
            <c:dLbl>
              <c:idx val="5"/>
              <c:layout>
                <c:manualLayout>
                  <c:x val="-4.6738920664782073E-3"/>
                  <c:y val="5.066392901557616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56-4C6E-937D-3EA334EB2A58}"/>
                </c:ext>
              </c:extLst>
            </c:dLbl>
            <c:dLbl>
              <c:idx val="6"/>
              <c:layout>
                <c:manualLayout>
                  <c:x val="8.3354003689329083E-3"/>
                  <c:y val="-8.146213908774950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56-4C6E-937D-3EA334EB2A58}"/>
                </c:ext>
              </c:extLst>
            </c:dLbl>
            <c:dLbl>
              <c:idx val="7"/>
              <c:layout>
                <c:manualLayout>
                  <c:x val="2.7645075881926242E-3"/>
                  <c:y val="5.542211735186961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A56-4C6E-937D-3EA334EB2A58}"/>
                </c:ext>
              </c:extLst>
            </c:dLbl>
            <c:dLbl>
              <c:idx val="8"/>
              <c:layout>
                <c:manualLayout>
                  <c:x val="-2.8066780429277659E-3"/>
                  <c:y val="-8.2206118869004863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56-4C6E-937D-3EA334EB2A58}"/>
                </c:ext>
              </c:extLst>
            </c:dLbl>
            <c:dLbl>
              <c:idx val="9"/>
              <c:layout>
                <c:manualLayout>
                  <c:x val="-2.1085227367570862E-5"/>
                  <c:y val="3.961765274379013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A56-4C6E-937D-3EA334EB2A58}"/>
                </c:ext>
              </c:extLst>
            </c:dLbl>
            <c:dLbl>
              <c:idx val="10"/>
              <c:layout>
                <c:manualLayout>
                  <c:x val="-2.8066780429277659E-3"/>
                  <c:y val="-4.7654822557175215E-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A56-4C6E-937D-3EA334EB2A58}"/>
                </c:ext>
              </c:extLst>
            </c:dLbl>
            <c:dLbl>
              <c:idx val="11"/>
              <c:layout>
                <c:manualLayout>
                  <c:x val="0"/>
                  <c:y val="2.778983300571478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A56-4C6E-937D-3EA334EB2A58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確定点数!$D$5:$O$5</c:f>
              <c:numCache>
                <c:formatCode>#,##0_);[Red]\(#,##0\)</c:formatCode>
                <c:ptCount val="12"/>
                <c:pt idx="0">
                  <c:v>1242141735</c:v>
                </c:pt>
                <c:pt idx="1">
                  <c:v>1191551278</c:v>
                </c:pt>
                <c:pt idx="2">
                  <c:v>1109874304</c:v>
                </c:pt>
                <c:pt idx="3">
                  <c:v>1181243937</c:v>
                </c:pt>
                <c:pt idx="4">
                  <c:v>1176571951</c:v>
                </c:pt>
                <c:pt idx="5">
                  <c:v>1153215166</c:v>
                </c:pt>
                <c:pt idx="6">
                  <c:v>1172144985</c:v>
                </c:pt>
                <c:pt idx="7">
                  <c:v>1194571373</c:v>
                </c:pt>
                <c:pt idx="8">
                  <c:v>1179132932</c:v>
                </c:pt>
                <c:pt idx="9">
                  <c:v>1195871604</c:v>
                </c:pt>
                <c:pt idx="10">
                  <c:v>1134083772</c:v>
                </c:pt>
                <c:pt idx="11">
                  <c:v>1077169659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A56-4C6E-937D-3EA334EB2A58}"/>
            </c:ext>
          </c:extLst>
        </c:ser>
        <c:ser>
          <c:idx val="0"/>
          <c:order val="1"/>
          <c:tx>
            <c:strRef>
              <c:f>確定点数!$C$14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9.0072306421305835E-4"/>
                  <c:y val="6.387616400045641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A56-4C6E-937D-3EA334EB2A58}"/>
                </c:ext>
              </c:extLst>
            </c:dLbl>
            <c:dLbl>
              <c:idx val="1"/>
              <c:layout>
                <c:manualLayout>
                  <c:x val="-3.686238384547316E-3"/>
                  <c:y val="1.08511598533395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56-4C6E-937D-3EA334EB2A58}"/>
                </c:ext>
              </c:extLst>
            </c:dLbl>
            <c:dLbl>
              <c:idx val="2"/>
              <c:layout>
                <c:manualLayout>
                  <c:x val="-9.2575862158840293E-3"/>
                  <c:y val="3.94053996885496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A56-4C6E-937D-3EA334EB2A58}"/>
                </c:ext>
              </c:extLst>
            </c:dLbl>
            <c:dLbl>
              <c:idx val="3"/>
              <c:layout>
                <c:manualLayout>
                  <c:x val="1.8847922561211863E-3"/>
                  <c:y val="1.944278289365045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56-4C6E-937D-3EA334EB2A58}"/>
                </c:ext>
              </c:extLst>
            </c:dLbl>
            <c:dLbl>
              <c:idx val="4"/>
              <c:layout>
                <c:manualLayout>
                  <c:x val="1.8847850463567508E-3"/>
                  <c:y val="3.96905919380308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A56-4C6E-937D-3EA334EB2A58}"/>
                </c:ext>
              </c:extLst>
            </c:dLbl>
            <c:dLbl>
              <c:idx val="5"/>
              <c:layout>
                <c:manualLayout>
                  <c:x val="1.0241338217123936E-2"/>
                  <c:y val="2.12231547527624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A56-4C6E-937D-3EA334EB2A58}"/>
                </c:ext>
              </c:extLst>
            </c:dLbl>
            <c:dLbl>
              <c:idx val="6"/>
              <c:layout>
                <c:manualLayout>
                  <c:x val="1.115935658428681E-2"/>
                  <c:y val="4.281421293138974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56-4C6E-937D-3EA334EB2A58}"/>
                </c:ext>
              </c:extLst>
            </c:dLbl>
            <c:dLbl>
              <c:idx val="7"/>
              <c:layout>
                <c:manualLayout>
                  <c:x val="1.8847922561212565E-3"/>
                  <c:y val="1.70702519776814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A56-4C6E-937D-3EA334EB2A58}"/>
                </c:ext>
              </c:extLst>
            </c:dLbl>
            <c:dLbl>
              <c:idx val="8"/>
              <c:layout>
                <c:manualLayout>
                  <c:x val="2.8183920581319718E-3"/>
                  <c:y val="4.6772623002833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56-4C6E-937D-3EA334EB2A58}"/>
                </c:ext>
              </c:extLst>
            </c:dLbl>
            <c:dLbl>
              <c:idx val="9"/>
              <c:layout>
                <c:manualLayout>
                  <c:x val="-9.0072306421298365E-4"/>
                  <c:y val="1.46526290581227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A56-4C6E-937D-3EA334EB2A58}"/>
                </c:ext>
              </c:extLst>
            </c:dLbl>
            <c:dLbl>
              <c:idx val="10"/>
              <c:layout>
                <c:manualLayout>
                  <c:x val="1.8847850463567508E-3"/>
                  <c:y val="3.996593739628958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A56-4C6E-937D-3EA334EB2A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確定点数!$D$4:$O$4</c:f>
              <c:numCache>
                <c:formatCode>#,##0_);[Red]\(#,##0\)</c:formatCode>
                <c:ptCount val="12"/>
                <c:pt idx="0">
                  <c:v>1476413534</c:v>
                </c:pt>
                <c:pt idx="1">
                  <c:v>1346923749</c:v>
                </c:pt>
                <c:pt idx="2">
                  <c:v>1370361328</c:v>
                </c:pt>
                <c:pt idx="3">
                  <c:v>1380361318</c:v>
                </c:pt>
                <c:pt idx="4">
                  <c:v>1364849147</c:v>
                </c:pt>
                <c:pt idx="5">
                  <c:v>1404096572</c:v>
                </c:pt>
                <c:pt idx="6">
                  <c:v>1339914627</c:v>
                </c:pt>
                <c:pt idx="7">
                  <c:v>1405273190</c:v>
                </c:pt>
                <c:pt idx="8">
                  <c:v>1397760118</c:v>
                </c:pt>
                <c:pt idx="9">
                  <c:v>1421387142</c:v>
                </c:pt>
                <c:pt idx="10">
                  <c:v>1432643755</c:v>
                </c:pt>
                <c:pt idx="11">
                  <c:v>1299772681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A56-4C6E-937D-3EA334EB2A58}"/>
            </c:ext>
          </c:extLst>
        </c:ser>
        <c:ser>
          <c:idx val="2"/>
          <c:order val="2"/>
          <c:tx>
            <c:strRef>
              <c:f>確定点数!$C$16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337269373554077E-3"/>
                  <c:y val="-3.6751153277307414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56-4C6E-937D-3EA334EB2A58}"/>
                </c:ext>
              </c:extLst>
            </c:dLbl>
            <c:dLbl>
              <c:idx val="1"/>
              <c:layout>
                <c:manualLayout>
                  <c:x val="5.6350580759256677E-3"/>
                  <c:y val="-1.50064099981046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56-4C6E-937D-3EA334EB2A58}"/>
                </c:ext>
              </c:extLst>
            </c:dLbl>
            <c:dLbl>
              <c:idx val="2"/>
              <c:layout>
                <c:manualLayout>
                  <c:x val="-1.7676042012148526E-3"/>
                  <c:y val="-7.935637350812704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56-4C6E-937D-3EA334EB2A58}"/>
                </c:ext>
              </c:extLst>
            </c:dLbl>
            <c:dLbl>
              <c:idx val="3"/>
              <c:layout>
                <c:manualLayout>
                  <c:x val="1.9337269373554077E-3"/>
                  <c:y val="-4.034045372936525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56-4C6E-937D-3EA334EB2A58}"/>
                </c:ext>
              </c:extLst>
            </c:dLbl>
            <c:dLbl>
              <c:idx val="4"/>
              <c:layout>
                <c:manualLayout>
                  <c:x val="-8.5188904866463546E-4"/>
                  <c:y val="-6.1327787453715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56-4C6E-937D-3EA334EB2A58}"/>
                </c:ext>
              </c:extLst>
            </c:dLbl>
            <c:dLbl>
              <c:idx val="5"/>
              <c:layout>
                <c:manualLayout>
                  <c:x val="1.9334354939586019E-3"/>
                  <c:y val="-9.454933758378143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56-4C6E-937D-3EA334EB2A58}"/>
                </c:ext>
              </c:extLst>
            </c:dLbl>
            <c:dLbl>
              <c:idx val="6"/>
              <c:layout>
                <c:manualLayout>
                  <c:x val="1.9337269373554077E-3"/>
                  <c:y val="-9.84371245599189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A56-4C6E-937D-3EA334EB2A58}"/>
                </c:ext>
              </c:extLst>
            </c:dLbl>
            <c:dLbl>
              <c:idx val="7"/>
              <c:layout>
                <c:manualLayout>
                  <c:x val="1.9337269373554077E-3"/>
                  <c:y val="-8.268822933316618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A56-4C6E-937D-3EA334EB2A5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確定点数!$D$6:$O$6</c:f>
              <c:numCache>
                <c:formatCode>#,##0_);[Red]\(#,##0\)</c:formatCode>
                <c:ptCount val="12"/>
                <c:pt idx="0">
                  <c:v>166180591</c:v>
                </c:pt>
                <c:pt idx="1">
                  <c:v>160671246</c:v>
                </c:pt>
                <c:pt idx="2">
                  <c:v>142730872</c:v>
                </c:pt>
                <c:pt idx="3">
                  <c:v>160160188</c:v>
                </c:pt>
                <c:pt idx="4">
                  <c:v>149129524</c:v>
                </c:pt>
                <c:pt idx="5">
                  <c:v>137965421</c:v>
                </c:pt>
                <c:pt idx="6">
                  <c:v>146656572</c:v>
                </c:pt>
                <c:pt idx="7">
                  <c:v>159411149</c:v>
                </c:pt>
                <c:pt idx="8">
                  <c:v>163713294</c:v>
                </c:pt>
                <c:pt idx="9">
                  <c:v>160200821</c:v>
                </c:pt>
                <c:pt idx="10">
                  <c:v>137068536</c:v>
                </c:pt>
                <c:pt idx="11">
                  <c:v>140597477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CA56-4C6E-937D-3EA334EB2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502410312"/>
        <c:axId val="502410704"/>
      </c:barChart>
      <c:catAx>
        <c:axId val="502410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審査月</a:t>
                </a:r>
              </a:p>
            </c:rich>
          </c:tx>
          <c:layout>
            <c:manualLayout>
              <c:xMode val="edge"/>
              <c:yMode val="edge"/>
              <c:x val="0.52646239554317553"/>
              <c:y val="0.9525217040177670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10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1070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（万点）</a:t>
                </a:r>
              </a:p>
            </c:rich>
          </c:tx>
          <c:layout>
            <c:manualLayout>
              <c:xMode val="edge"/>
              <c:yMode val="edge"/>
              <c:x val="6.4066852367688026E-2"/>
              <c:y val="4.19580419580419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10312"/>
        <c:crosses val="autoZero"/>
        <c:crossBetween val="between"/>
        <c:dispUnits>
          <c:builtInUnit val="ten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075208913649025"/>
          <c:y val="0.13286749995411412"/>
          <c:w val="0.43732590529247917"/>
          <c:h val="4.895104895104895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令和３年度審査支払確定状況確定点数（薬剤の支給）</a:t>
            </a:r>
          </a:p>
        </c:rich>
      </c:tx>
      <c:layout>
        <c:manualLayout>
          <c:xMode val="edge"/>
          <c:yMode val="edge"/>
          <c:x val="0.20555613881598134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111480337132"/>
          <c:y val="0.16666723180891863"/>
          <c:w val="0.79444659951877039"/>
          <c:h val="0.7152802031799424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確定点数!$B$18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2"/>
              <c:layout>
                <c:manualLayout>
                  <c:x val="6.7408049705342055E-3"/>
                  <c:y val="-5.16094600468491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75-407C-87DA-D37828BE28E0}"/>
                </c:ext>
              </c:extLst>
            </c:dLbl>
            <c:dLbl>
              <c:idx val="4"/>
              <c:layout>
                <c:manualLayout>
                  <c:x val="0"/>
                  <c:y val="-3.2971010730228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75-407C-87DA-D37828BE28E0}"/>
                </c:ext>
              </c:extLst>
            </c:dLbl>
            <c:dLbl>
              <c:idx val="6"/>
              <c:layout>
                <c:manualLayout>
                  <c:x val="6.7611509069688658E-17"/>
                  <c:y val="-2.35507219501629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75-407C-87DA-D37828BE28E0}"/>
                </c:ext>
              </c:extLst>
            </c:dLbl>
            <c:dLbl>
              <c:idx val="8"/>
              <c:layout>
                <c:manualLayout>
                  <c:x val="-7.3758861953030124E-3"/>
                  <c:y val="-3.76811551202607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75-407C-87DA-D37828BE28E0}"/>
                </c:ext>
              </c:extLst>
            </c:dLbl>
            <c:dLbl>
              <c:idx val="11"/>
              <c:layout>
                <c:manualLayout>
                  <c:x val="0"/>
                  <c:y val="-3.29710107302281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75-407C-87DA-D37828BE28E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確定点数!$D$2:$O$2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確定点数!$D$8:$O$8</c:f>
              <c:numCache>
                <c:formatCode>#,##0_);[Red]\(#,##0\)</c:formatCode>
                <c:ptCount val="12"/>
                <c:pt idx="0">
                  <c:v>596067907</c:v>
                </c:pt>
                <c:pt idx="1">
                  <c:v>568970739</c:v>
                </c:pt>
                <c:pt idx="2">
                  <c:v>503952647</c:v>
                </c:pt>
                <c:pt idx="3">
                  <c:v>537805178</c:v>
                </c:pt>
                <c:pt idx="4">
                  <c:v>556732320</c:v>
                </c:pt>
                <c:pt idx="5">
                  <c:v>540269520</c:v>
                </c:pt>
                <c:pt idx="6">
                  <c:v>548189475</c:v>
                </c:pt>
                <c:pt idx="7">
                  <c:v>553239864</c:v>
                </c:pt>
                <c:pt idx="8">
                  <c:v>549445829</c:v>
                </c:pt>
                <c:pt idx="9">
                  <c:v>591504927</c:v>
                </c:pt>
                <c:pt idx="10">
                  <c:v>532388304</c:v>
                </c:pt>
                <c:pt idx="11">
                  <c:v>514475625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75-407C-87DA-D37828BE2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9920"/>
        <c:axId val="502407960"/>
      </c:barChart>
      <c:catAx>
        <c:axId val="502409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000145815106445"/>
              <c:y val="0.95287146398366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7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796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（万点）</a:t>
                </a:r>
              </a:p>
            </c:rich>
          </c:tx>
          <c:layout>
            <c:manualLayout>
              <c:xMode val="edge"/>
              <c:yMode val="edge"/>
              <c:x val="6.6666958296879561E-2"/>
              <c:y val="8.3333697871099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9920"/>
        <c:crosses val="autoZero"/>
        <c:crossBetween val="between"/>
        <c:majorUnit val="50000000"/>
        <c:dispUnits>
          <c:builtInUnit val="ten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令和３年度審査支払確定状況確定額（訪問看護療養費）</a:t>
            </a:r>
          </a:p>
        </c:rich>
      </c:tx>
      <c:layout>
        <c:manualLayout>
          <c:xMode val="edge"/>
          <c:yMode val="edge"/>
          <c:x val="0.19590171005783052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9192200557103"/>
          <c:y val="0.15972276381688036"/>
          <c:w val="0.82729805013927582"/>
          <c:h val="0.718752437175961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確定点数!$B$21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dLbl>
              <c:idx val="1"/>
              <c:layout>
                <c:manualLayout>
                  <c:x val="6.1793111515656756E-3"/>
                  <c:y val="-2.461451649837083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E6-4C01-B4D4-ED93E2F02531}"/>
                </c:ext>
              </c:extLst>
            </c:dLbl>
            <c:dLbl>
              <c:idx val="3"/>
              <c:layout>
                <c:manualLayout>
                  <c:x val="2.000891949787577E-3"/>
                  <c:y val="1.881424331310551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E6-4C01-B4D4-ED93E2F02531}"/>
                </c:ext>
              </c:extLst>
            </c:dLbl>
            <c:dLbl>
              <c:idx val="5"/>
              <c:layout>
                <c:manualLayout>
                  <c:x val="3.3937958312313726E-3"/>
                  <c:y val="-4.41135949624828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E6-4C01-B4D4-ED93E2F02531}"/>
                </c:ext>
              </c:extLst>
            </c:dLbl>
            <c:dLbl>
              <c:idx val="8"/>
              <c:layout>
                <c:manualLayout>
                  <c:x val="5.4827129895671468E-3"/>
                  <c:y val="6.5210187931316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E6-4C01-B4D4-ED93E2F02531}"/>
                </c:ext>
              </c:extLst>
            </c:dLbl>
            <c:dLbl>
              <c:idx val="9"/>
              <c:layout>
                <c:manualLayout>
                  <c:x val="6.0828051089720767E-4"/>
                  <c:y val="5.420552184791036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E6-4C01-B4D4-ED93E2F02531}"/>
                </c:ext>
              </c:extLst>
            </c:dLbl>
            <c:dLbl>
              <c:idx val="10"/>
              <c:layout>
                <c:manualLayout>
                  <c:x val="-1.480929089991828E-3"/>
                  <c:y val="0.1214568604461722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E6-4C01-B4D4-ED93E2F02531}"/>
                </c:ext>
              </c:extLst>
            </c:dLbl>
            <c:dLbl>
              <c:idx val="11"/>
              <c:layout>
                <c:manualLayout>
                  <c:x val="-3.5701386908808634E-3"/>
                  <c:y val="-3.03538599075888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E6-4C01-B4D4-ED93E2F0253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確定点数!$D$11:$O$11</c:f>
              <c:numCache>
                <c:formatCode>#,##0_);[Red]\(#,##0\)</c:formatCode>
                <c:ptCount val="12"/>
                <c:pt idx="0">
                  <c:v>206920715</c:v>
                </c:pt>
                <c:pt idx="1">
                  <c:v>203543995</c:v>
                </c:pt>
                <c:pt idx="2">
                  <c:v>205698095</c:v>
                </c:pt>
                <c:pt idx="3">
                  <c:v>212005110</c:v>
                </c:pt>
                <c:pt idx="4">
                  <c:v>226606815</c:v>
                </c:pt>
                <c:pt idx="5">
                  <c:v>222193660</c:v>
                </c:pt>
                <c:pt idx="6">
                  <c:v>224906740</c:v>
                </c:pt>
                <c:pt idx="7">
                  <c:v>231369755</c:v>
                </c:pt>
                <c:pt idx="8">
                  <c:v>230173130</c:v>
                </c:pt>
                <c:pt idx="9">
                  <c:v>236760055</c:v>
                </c:pt>
                <c:pt idx="10">
                  <c:v>218853210</c:v>
                </c:pt>
                <c:pt idx="11">
                  <c:v>210103025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4E6-4C01-B4D4-ED93E2F02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8744"/>
        <c:axId val="502400512"/>
      </c:barChart>
      <c:catAx>
        <c:axId val="502408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1532033426183843"/>
              <c:y val="0.95287146398366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051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（万円）</a:t>
                </a:r>
              </a:p>
            </c:rich>
          </c:tx>
          <c:layout>
            <c:manualLayout>
              <c:xMode val="edge"/>
              <c:yMode val="edge"/>
              <c:x val="4.456824512534819E-2"/>
              <c:y val="8.3333697871099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8744"/>
        <c:crosses val="autoZero"/>
        <c:crossBetween val="between"/>
        <c:dispUnits>
          <c:builtInUnit val="tenThousands"/>
        </c:dispUnits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令和３年度審査支払確定状況確定件数（診療費）</a:t>
            </a:r>
          </a:p>
        </c:rich>
      </c:tx>
      <c:layout>
        <c:manualLayout>
          <c:xMode val="edge"/>
          <c:yMode val="edge"/>
          <c:x val="0.23055613881598133"/>
          <c:y val="3.81944444444444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77812439812392"/>
          <c:y val="0.1458338278328038"/>
          <c:w val="0.81111331139678655"/>
          <c:h val="0.7326413731600380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確定件数!$C$15</c:f>
              <c:strCache>
                <c:ptCount val="1"/>
                <c:pt idx="0">
                  <c:v>医科入院外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1945648069059939E-3"/>
                  <c:y val="-6.73971128965771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C9-431B-BA26-04ABAE19C909}"/>
                </c:ext>
              </c:extLst>
            </c:dLbl>
            <c:dLbl>
              <c:idx val="2"/>
              <c:layout>
                <c:manualLayout>
                  <c:x val="2.3427830156372027E-3"/>
                  <c:y val="2.339037085465367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C9-431B-BA26-04ABAE19C909}"/>
                </c:ext>
              </c:extLst>
            </c:dLbl>
            <c:dLbl>
              <c:idx val="3"/>
              <c:layout>
                <c:manualLayout>
                  <c:x val="-4.1388243211090067E-3"/>
                  <c:y val="-1.42317324246071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C9-431B-BA26-04ABAE19C909}"/>
                </c:ext>
              </c:extLst>
            </c:dLbl>
            <c:dLbl>
              <c:idx val="4"/>
              <c:layout>
                <c:manualLayout>
                  <c:x val="-2.2870757188471354E-3"/>
                  <c:y val="-4.66789347841053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C9-431B-BA26-04ABAE19C909}"/>
                </c:ext>
              </c:extLst>
            </c:dLbl>
            <c:dLbl>
              <c:idx val="5"/>
              <c:layout>
                <c:manualLayout>
                  <c:x val="2.3427498266302823E-3"/>
                  <c:y val="2.156350702113906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C9-431B-BA26-04ABAE19C909}"/>
                </c:ext>
              </c:extLst>
            </c:dLbl>
            <c:dLbl>
              <c:idx val="7"/>
              <c:layout>
                <c:manualLayout>
                  <c:x val="3.2684617181512575E-3"/>
                  <c:y val="-2.05085939794760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C9-431B-BA26-04ABAE19C909}"/>
                </c:ext>
              </c:extLst>
            </c:dLbl>
            <c:dLbl>
              <c:idx val="8"/>
              <c:layout>
                <c:manualLayout>
                  <c:x val="-4.3506867537934944E-4"/>
                  <c:y val="2.492433943992745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C9-431B-BA26-04ABAE19C909}"/>
                </c:ext>
              </c:extLst>
            </c:dLbl>
            <c:dLbl>
              <c:idx val="11"/>
              <c:layout>
                <c:manualLayout>
                  <c:x val="2.3426834486164425E-3"/>
                  <c:y val="3.3127067546205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C9-431B-BA26-04ABAE19C9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確定件数!$D$15:$O$15</c:f>
              <c:numCache>
                <c:formatCode>#,##0_);[Red]\(#,##0\)</c:formatCode>
                <c:ptCount val="12"/>
                <c:pt idx="0">
                  <c:v>346233</c:v>
                </c:pt>
                <c:pt idx="1">
                  <c:v>334741</c:v>
                </c:pt>
                <c:pt idx="2">
                  <c:v>316030</c:v>
                </c:pt>
                <c:pt idx="3">
                  <c:v>337751</c:v>
                </c:pt>
                <c:pt idx="4">
                  <c:v>333203</c:v>
                </c:pt>
                <c:pt idx="5">
                  <c:v>323213</c:v>
                </c:pt>
                <c:pt idx="6">
                  <c:v>321925</c:v>
                </c:pt>
                <c:pt idx="7">
                  <c:v>333619</c:v>
                </c:pt>
                <c:pt idx="8">
                  <c:v>333031</c:v>
                </c:pt>
                <c:pt idx="9">
                  <c:v>336324</c:v>
                </c:pt>
                <c:pt idx="10">
                  <c:v>314354</c:v>
                </c:pt>
                <c:pt idx="11">
                  <c:v>305774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C9-431B-BA26-04ABAE19C909}"/>
            </c:ext>
          </c:extLst>
        </c:ser>
        <c:ser>
          <c:idx val="0"/>
          <c:order val="1"/>
          <c:tx>
            <c:strRef>
              <c:f>確定件数!$C$14</c:f>
              <c:strCache>
                <c:ptCount val="1"/>
                <c:pt idx="0">
                  <c:v>医科入院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-4.1890194424420216E-1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C9-431B-BA26-04ABAE19C909}"/>
                </c:ext>
              </c:extLst>
            </c:dLbl>
            <c:dLbl>
              <c:idx val="7"/>
              <c:layout>
                <c:manualLayout>
                  <c:x val="7.8981290239055722E-3"/>
                  <c:y val="3.019950473500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C9-431B-BA26-04ABAE19C909}"/>
                </c:ext>
              </c:extLst>
            </c:dLbl>
            <c:dLbl>
              <c:idx val="10"/>
              <c:layout>
                <c:manualLayout>
                  <c:x val="7.8980958348985972E-3"/>
                  <c:y val="-2.614225336755905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C9-431B-BA26-04ABAE19C9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確定件数!$D$14:$O$14</c:f>
              <c:numCache>
                <c:formatCode>#,##0_);[Red]\(#,##0\)</c:formatCode>
                <c:ptCount val="12"/>
                <c:pt idx="0">
                  <c:v>8863</c:v>
                </c:pt>
                <c:pt idx="1">
                  <c:v>8550</c:v>
                </c:pt>
                <c:pt idx="2">
                  <c:v>7756</c:v>
                </c:pt>
                <c:pt idx="3">
                  <c:v>8862</c:v>
                </c:pt>
                <c:pt idx="4">
                  <c:v>8634</c:v>
                </c:pt>
                <c:pt idx="5">
                  <c:v>8672</c:v>
                </c:pt>
                <c:pt idx="6">
                  <c:v>5730</c:v>
                </c:pt>
                <c:pt idx="7">
                  <c:v>8615</c:v>
                </c:pt>
                <c:pt idx="8">
                  <c:v>8680</c:v>
                </c:pt>
                <c:pt idx="9">
                  <c:v>8493</c:v>
                </c:pt>
                <c:pt idx="10">
                  <c:v>8229</c:v>
                </c:pt>
                <c:pt idx="11">
                  <c:v>7930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C9-431B-BA26-04ABAE19C909}"/>
            </c:ext>
          </c:extLst>
        </c:ser>
        <c:ser>
          <c:idx val="2"/>
          <c:order val="2"/>
          <c:tx>
            <c:strRef>
              <c:f>確定件数!$C$16</c:f>
              <c:strCache>
                <c:ptCount val="1"/>
                <c:pt idx="0">
                  <c:v>歯科診療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確定件数!$D$16:$O$16</c:f>
              <c:numCache>
                <c:formatCode>#,##0_);[Red]\(#,##0\)</c:formatCode>
                <c:ptCount val="12"/>
                <c:pt idx="0">
                  <c:v>75514</c:v>
                </c:pt>
                <c:pt idx="1">
                  <c:v>73273</c:v>
                </c:pt>
                <c:pt idx="2">
                  <c:v>69424</c:v>
                </c:pt>
                <c:pt idx="3">
                  <c:v>74363</c:v>
                </c:pt>
                <c:pt idx="4">
                  <c:v>70835</c:v>
                </c:pt>
                <c:pt idx="5">
                  <c:v>67709</c:v>
                </c:pt>
                <c:pt idx="6">
                  <c:v>69041</c:v>
                </c:pt>
                <c:pt idx="7">
                  <c:v>73097</c:v>
                </c:pt>
                <c:pt idx="8">
                  <c:v>73988</c:v>
                </c:pt>
                <c:pt idx="9">
                  <c:v>75245</c:v>
                </c:pt>
                <c:pt idx="10">
                  <c:v>68854</c:v>
                </c:pt>
                <c:pt idx="11">
                  <c:v>67293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C9-431B-BA26-04ABAE19C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6392"/>
        <c:axId val="502400120"/>
      </c:barChart>
      <c:catAx>
        <c:axId val="502406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0000145815106445"/>
              <c:y val="0.952549577136191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0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01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7.5000291630212892E-2"/>
              <c:y val="6.94448089822105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6392"/>
        <c:crosses val="autoZero"/>
        <c:crossBetween val="between"/>
        <c:majorUnit val="50000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9417760279965004"/>
          <c:y val="0.15965660542432195"/>
          <c:w val="0.32891017789442989"/>
          <c:h val="4.513888888888889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6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令和３年度審査支払確定状況確定件数（薬剤の支給）</a:t>
            </a:r>
          </a:p>
        </c:rich>
      </c:tx>
      <c:layout>
        <c:manualLayout>
          <c:xMode val="edge"/>
          <c:yMode val="edge"/>
          <c:x val="0.20555613881598134"/>
          <c:y val="3.8461538461538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44476845911584"/>
          <c:y val="0.13286735970853317"/>
          <c:w val="0.81944666733579463"/>
          <c:h val="0.7482530257270024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確定件数!$B$18</c:f>
              <c:strCache>
                <c:ptCount val="1"/>
                <c:pt idx="0">
                  <c:v>薬剤の支給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14668701507294E-3"/>
                  <c:y val="-9.80757257592836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D-4C4B-9F2E-56BBAFEEF8A3}"/>
                </c:ext>
              </c:extLst>
            </c:dLbl>
            <c:dLbl>
              <c:idx val="1"/>
              <c:layout>
                <c:manualLayout>
                  <c:x val="-1.5486597495343488E-3"/>
                  <c:y val="-3.2722851495430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5D-4C4B-9F2E-56BBAFEEF8A3}"/>
                </c:ext>
              </c:extLst>
            </c:dLbl>
            <c:dLbl>
              <c:idx val="2"/>
              <c:layout>
                <c:manualLayout>
                  <c:x val="5.4675938775671992E-4"/>
                  <c:y val="-2.468727403661350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5D-4C4B-9F2E-56BBAFEEF8A3}"/>
                </c:ext>
              </c:extLst>
            </c:dLbl>
            <c:dLbl>
              <c:idx val="3"/>
              <c:layout>
                <c:manualLayout>
                  <c:x val="1.7042308072033031E-3"/>
                  <c:y val="-5.760715321211865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5D-4C4B-9F2E-56BBAFEEF8A3}"/>
                </c:ext>
              </c:extLst>
            </c:dLbl>
            <c:dLbl>
              <c:idx val="4"/>
              <c:layout>
                <c:manualLayout>
                  <c:x val="-2.6938683993554821E-3"/>
                  <c:y val="-8.89777620378164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5D-4C4B-9F2E-56BBAFEEF8A3}"/>
                </c:ext>
              </c:extLst>
            </c:dLbl>
            <c:dLbl>
              <c:idx val="5"/>
              <c:layout>
                <c:manualLayout>
                  <c:x val="-1.536688184397697E-3"/>
                  <c:y val="4.22766274622054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5D-4C4B-9F2E-56BBAFEEF8A3}"/>
                </c:ext>
              </c:extLst>
            </c:dLbl>
            <c:dLbl>
              <c:idx val="7"/>
              <c:layout>
                <c:manualLayout>
                  <c:x val="7.7825465449552465E-4"/>
                  <c:y val="-8.4026003888849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5D-4C4B-9F2E-56BBAFEEF8A3}"/>
                </c:ext>
              </c:extLst>
            </c:dLbl>
            <c:dLbl>
              <c:idx val="9"/>
              <c:layout>
                <c:manualLayout>
                  <c:x val="3.15120975897181E-4"/>
                  <c:y val="-2.89412809085529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B5D-4C4B-9F2E-56BBAFEEF8A3}"/>
                </c:ext>
              </c:extLst>
            </c:dLbl>
            <c:dLbl>
              <c:idx val="10"/>
              <c:layout>
                <c:manualLayout>
                  <c:x val="0"/>
                  <c:y val="-1.864801864801864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B5D-4C4B-9F2E-56BBAFEEF8A3}"/>
                </c:ext>
              </c:extLst>
            </c:dLbl>
            <c:dLbl>
              <c:idx val="11"/>
              <c:layout>
                <c:manualLayout>
                  <c:x val="-1.4772149821242023E-4"/>
                  <c:y val="2.332264254620483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D-4C4B-9F2E-56BBAFEEF8A3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確定件数!$D$18:$O$18</c:f>
              <c:numCache>
                <c:formatCode>#,##0_);[Red]\(#,##0\)</c:formatCode>
                <c:ptCount val="12"/>
                <c:pt idx="0">
                  <c:v>215847</c:v>
                </c:pt>
                <c:pt idx="1">
                  <c:v>209519</c:v>
                </c:pt>
                <c:pt idx="2">
                  <c:v>194958</c:v>
                </c:pt>
                <c:pt idx="3">
                  <c:v>206347</c:v>
                </c:pt>
                <c:pt idx="4">
                  <c:v>206105</c:v>
                </c:pt>
                <c:pt idx="5">
                  <c:v>198444</c:v>
                </c:pt>
                <c:pt idx="6">
                  <c:v>199092</c:v>
                </c:pt>
                <c:pt idx="7">
                  <c:v>204737</c:v>
                </c:pt>
                <c:pt idx="8">
                  <c:v>205372</c:v>
                </c:pt>
                <c:pt idx="9">
                  <c:v>210260</c:v>
                </c:pt>
                <c:pt idx="10">
                  <c:v>195121</c:v>
                </c:pt>
                <c:pt idx="11">
                  <c:v>191024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B5D-4C4B-9F2E-56BBAFEEF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9136"/>
        <c:axId val="502401296"/>
      </c:barChart>
      <c:catAx>
        <c:axId val="502409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9444590259550891"/>
              <c:y val="0.952215920562377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1296"/>
        <c:scaling>
          <c:orientation val="minMax"/>
          <c:max val="25000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0555555555555555E-2"/>
              <c:y val="5.59440559440559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9136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令和３年度審査支払確定状況確定件数（訪問看護療養費）</a:t>
            </a:r>
          </a:p>
        </c:rich>
      </c:tx>
      <c:layout>
        <c:manualLayout>
          <c:xMode val="edge"/>
          <c:yMode val="edge"/>
          <c:x val="0.18055613881598134"/>
          <c:y val="3.83275261324041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889130016086199E-2"/>
          <c:y val="0.14982578397212543"/>
          <c:w val="0.86389123234383769"/>
          <c:h val="0.7317073170731707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確定件数!$B$21</c:f>
              <c:strCache>
                <c:ptCount val="1"/>
                <c:pt idx="0">
                  <c:v>訪問看護療養費</c:v>
                </c:pt>
              </c:strCache>
            </c:strRef>
          </c:tx>
          <c:spPr>
            <a:solidFill>
              <a:srgbClr val="FF99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確定件数!$D$2:$O$2</c:f>
              <c:strCache>
                <c:ptCount val="12"/>
                <c:pt idx="0">
                  <c:v>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</c:strCache>
            </c:strRef>
          </c:cat>
          <c:val>
            <c:numRef>
              <c:f>確定件数!$D$21:$O$21</c:f>
              <c:numCache>
                <c:formatCode>#,##0_);[Red]\(#,##0\)</c:formatCode>
                <c:ptCount val="12"/>
                <c:pt idx="0">
                  <c:v>1036</c:v>
                </c:pt>
                <c:pt idx="1">
                  <c:v>1093</c:v>
                </c:pt>
                <c:pt idx="2">
                  <c:v>1153</c:v>
                </c:pt>
                <c:pt idx="3">
                  <c:v>1155</c:v>
                </c:pt>
                <c:pt idx="4">
                  <c:v>1152</c:v>
                </c:pt>
                <c:pt idx="5">
                  <c:v>1166</c:v>
                </c:pt>
                <c:pt idx="6">
                  <c:v>1205</c:v>
                </c:pt>
                <c:pt idx="7">
                  <c:v>1203</c:v>
                </c:pt>
                <c:pt idx="8">
                  <c:v>1250</c:v>
                </c:pt>
                <c:pt idx="9">
                  <c:v>1280</c:v>
                </c:pt>
                <c:pt idx="10">
                  <c:v>1295</c:v>
                </c:pt>
                <c:pt idx="11">
                  <c:v>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CE-4C3B-9A7E-0C6DACD71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402080"/>
        <c:axId val="502407176"/>
      </c:barChart>
      <c:catAx>
        <c:axId val="502402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500" b="0" i="0" u="none" strike="noStrike" baseline="0"/>
                  <a:t>審査</a:t>
                </a: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48611256926217561"/>
              <c:y val="0.947735191637630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7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0240717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5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（件）</a:t>
                </a:r>
              </a:p>
            </c:rich>
          </c:tx>
          <c:layout>
            <c:manualLayout>
              <c:xMode val="edge"/>
              <c:yMode val="edge"/>
              <c:x val="3.6111111111111108E-2"/>
              <c:y val="7.31707317073170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02402080"/>
        <c:crosses val="autoZero"/>
        <c:crossBetween val="between"/>
      </c:valAx>
      <c:spPr>
        <a:gradFill rotWithShape="0">
          <a:gsLst>
            <a:gs pos="0">
              <a:srgbClr val="C0C0C0">
                <a:gamma/>
                <a:tint val="33725"/>
                <a:invGamma/>
              </a:srgbClr>
            </a:gs>
            <a:gs pos="100000">
              <a:srgbClr val="C0C0C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5</xdr:col>
      <xdr:colOff>9525</xdr:colOff>
      <xdr:row>22</xdr:row>
      <xdr:rowOff>161925</xdr:rowOff>
    </xdr:to>
    <xdr:graphicFrame macro="">
      <xdr:nvGraphicFramePr>
        <xdr:cNvPr id="3145231" name="Chart 1">
          <a:extLst>
            <a:ext uri="{FF2B5EF4-FFF2-40B4-BE49-F238E27FC236}">
              <a16:creationId xmlns:a16="http://schemas.microsoft.com/office/drawing/2014/main" id="{00000000-0008-0000-0200-00000FFE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4</xdr:col>
      <xdr:colOff>676275</xdr:colOff>
      <xdr:row>42</xdr:row>
      <xdr:rowOff>0</xdr:rowOff>
    </xdr:to>
    <xdr:graphicFrame macro="">
      <xdr:nvGraphicFramePr>
        <xdr:cNvPr id="3145232" name="Chart 2">
          <a:extLst>
            <a:ext uri="{FF2B5EF4-FFF2-40B4-BE49-F238E27FC236}">
              <a16:creationId xmlns:a16="http://schemas.microsoft.com/office/drawing/2014/main" id="{00000000-0008-0000-0200-000010FE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9525</xdr:rowOff>
    </xdr:from>
    <xdr:to>
      <xdr:col>5</xdr:col>
      <xdr:colOff>0</xdr:colOff>
      <xdr:row>61</xdr:row>
      <xdr:rowOff>0</xdr:rowOff>
    </xdr:to>
    <xdr:graphicFrame macro="">
      <xdr:nvGraphicFramePr>
        <xdr:cNvPr id="3145233" name="Chart 3">
          <a:extLst>
            <a:ext uri="{FF2B5EF4-FFF2-40B4-BE49-F238E27FC236}">
              <a16:creationId xmlns:a16="http://schemas.microsoft.com/office/drawing/2014/main" id="{00000000-0008-0000-0200-000011FE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</xdr:row>
      <xdr:rowOff>9525</xdr:rowOff>
    </xdr:from>
    <xdr:to>
      <xdr:col>10</xdr:col>
      <xdr:colOff>676275</xdr:colOff>
      <xdr:row>22</xdr:row>
      <xdr:rowOff>161925</xdr:rowOff>
    </xdr:to>
    <xdr:graphicFrame macro="">
      <xdr:nvGraphicFramePr>
        <xdr:cNvPr id="3145234" name="Chart 4">
          <a:extLst>
            <a:ext uri="{FF2B5EF4-FFF2-40B4-BE49-F238E27FC236}">
              <a16:creationId xmlns:a16="http://schemas.microsoft.com/office/drawing/2014/main" id="{00000000-0008-0000-0200-000012FE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26</xdr:row>
      <xdr:rowOff>9525</xdr:rowOff>
    </xdr:from>
    <xdr:to>
      <xdr:col>11</xdr:col>
      <xdr:colOff>0</xdr:colOff>
      <xdr:row>42</xdr:row>
      <xdr:rowOff>9525</xdr:rowOff>
    </xdr:to>
    <xdr:graphicFrame macro="">
      <xdr:nvGraphicFramePr>
        <xdr:cNvPr id="3145235" name="Chart 5">
          <a:extLst>
            <a:ext uri="{FF2B5EF4-FFF2-40B4-BE49-F238E27FC236}">
              <a16:creationId xmlns:a16="http://schemas.microsoft.com/office/drawing/2014/main" id="{00000000-0008-0000-0200-000013FE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142875</xdr:colOff>
      <xdr:row>45</xdr:row>
      <xdr:rowOff>9525</xdr:rowOff>
    </xdr:from>
    <xdr:to>
      <xdr:col>10</xdr:col>
      <xdr:colOff>666750</xdr:colOff>
      <xdr:row>61</xdr:row>
      <xdr:rowOff>9525</xdr:rowOff>
    </xdr:to>
    <xdr:graphicFrame macro="">
      <xdr:nvGraphicFramePr>
        <xdr:cNvPr id="3145236" name="Chart 6">
          <a:extLst>
            <a:ext uri="{FF2B5EF4-FFF2-40B4-BE49-F238E27FC236}">
              <a16:creationId xmlns:a16="http://schemas.microsoft.com/office/drawing/2014/main" id="{00000000-0008-0000-0200-000014FE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381733</xdr:colOff>
      <xdr:row>0</xdr:row>
      <xdr:rowOff>167054</xdr:rowOff>
    </xdr:from>
    <xdr:to>
      <xdr:col>8</xdr:col>
      <xdr:colOff>515083</xdr:colOff>
      <xdr:row>3</xdr:row>
      <xdr:rowOff>8059</xdr:rowOff>
    </xdr:to>
    <xdr:sp macro="" textlink="">
      <xdr:nvSpPr>
        <xdr:cNvPr id="15367" name="Rectangle 7">
          <a:extLst>
            <a:ext uri="{FF2B5EF4-FFF2-40B4-BE49-F238E27FC236}">
              <a16:creationId xmlns:a16="http://schemas.microsoft.com/office/drawing/2014/main" id="{00000000-0008-0000-0200-0000073C0000}"/>
            </a:ext>
          </a:extLst>
        </xdr:cNvPr>
        <xdr:cNvSpPr>
          <a:spLocks noChangeArrowheads="1"/>
        </xdr:cNvSpPr>
      </xdr:nvSpPr>
      <xdr:spPr bwMode="auto">
        <a:xfrm>
          <a:off x="1759195" y="167054"/>
          <a:ext cx="3730869" cy="34656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令和３年度審査支払確定件数・確定点数</a:t>
          </a:r>
        </a:p>
      </xdr:txBody>
    </xdr:sp>
    <xdr:clientData/>
  </xdr:twoCellAnchor>
  <xdr:twoCellAnchor>
    <xdr:from>
      <xdr:col>3</xdr:col>
      <xdr:colOff>676275</xdr:colOff>
      <xdr:row>3</xdr:row>
      <xdr:rowOff>9525</xdr:rowOff>
    </xdr:from>
    <xdr:to>
      <xdr:col>6</xdr:col>
      <xdr:colOff>676275</xdr:colOff>
      <xdr:row>4</xdr:row>
      <xdr:rowOff>76200</xdr:rowOff>
    </xdr:to>
    <xdr:sp macro="" textlink="">
      <xdr:nvSpPr>
        <xdr:cNvPr id="15373" name="Text Box 13">
          <a:extLst>
            <a:ext uri="{FF2B5EF4-FFF2-40B4-BE49-F238E27FC236}">
              <a16:creationId xmlns:a16="http://schemas.microsoft.com/office/drawing/2014/main" id="{00000000-0008-0000-0200-00000D3C0000}"/>
            </a:ext>
          </a:extLst>
        </xdr:cNvPr>
        <xdr:cNvSpPr txBox="1">
          <a:spLocks noChangeArrowheads="1"/>
        </xdr:cNvSpPr>
      </xdr:nvSpPr>
      <xdr:spPr bwMode="auto">
        <a:xfrm>
          <a:off x="2733675" y="523875"/>
          <a:ext cx="1524000" cy="238125"/>
        </a:xfrm>
        <a:prstGeom prst="rect">
          <a:avLst/>
        </a:prstGeom>
        <a:noFill/>
        <a:ln w="317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合　計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5</xdr:col>
      <xdr:colOff>0</xdr:colOff>
      <xdr:row>23</xdr:row>
      <xdr:rowOff>9525</xdr:rowOff>
    </xdr:to>
    <xdr:graphicFrame macro="">
      <xdr:nvGraphicFramePr>
        <xdr:cNvPr id="3129875" name="Chart 1025">
          <a:extLst>
            <a:ext uri="{FF2B5EF4-FFF2-40B4-BE49-F238E27FC236}">
              <a16:creationId xmlns:a16="http://schemas.microsoft.com/office/drawing/2014/main" id="{00000000-0008-0000-0300-000013C2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5</xdr:col>
      <xdr:colOff>0</xdr:colOff>
      <xdr:row>41</xdr:row>
      <xdr:rowOff>161925</xdr:rowOff>
    </xdr:to>
    <xdr:graphicFrame macro="">
      <xdr:nvGraphicFramePr>
        <xdr:cNvPr id="3129876" name="Chart 1026">
          <a:extLst>
            <a:ext uri="{FF2B5EF4-FFF2-40B4-BE49-F238E27FC236}">
              <a16:creationId xmlns:a16="http://schemas.microsoft.com/office/drawing/2014/main" id="{00000000-0008-0000-0300-000014C2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9525</xdr:rowOff>
    </xdr:from>
    <xdr:to>
      <xdr:col>5</xdr:col>
      <xdr:colOff>0</xdr:colOff>
      <xdr:row>61</xdr:row>
      <xdr:rowOff>0</xdr:rowOff>
    </xdr:to>
    <xdr:graphicFrame macro="">
      <xdr:nvGraphicFramePr>
        <xdr:cNvPr id="3129877" name="Chart 1027">
          <a:extLst>
            <a:ext uri="{FF2B5EF4-FFF2-40B4-BE49-F238E27FC236}">
              <a16:creationId xmlns:a16="http://schemas.microsoft.com/office/drawing/2014/main" id="{00000000-0008-0000-0300-000015C2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</xdr:row>
      <xdr:rowOff>9525</xdr:rowOff>
    </xdr:from>
    <xdr:to>
      <xdr:col>10</xdr:col>
      <xdr:colOff>676275</xdr:colOff>
      <xdr:row>23</xdr:row>
      <xdr:rowOff>0</xdr:rowOff>
    </xdr:to>
    <xdr:graphicFrame macro="">
      <xdr:nvGraphicFramePr>
        <xdr:cNvPr id="3129878" name="Chart 1028">
          <a:extLst>
            <a:ext uri="{FF2B5EF4-FFF2-40B4-BE49-F238E27FC236}">
              <a16:creationId xmlns:a16="http://schemas.microsoft.com/office/drawing/2014/main" id="{00000000-0008-0000-0300-000016C2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26</xdr:row>
      <xdr:rowOff>9525</xdr:rowOff>
    </xdr:from>
    <xdr:to>
      <xdr:col>11</xdr:col>
      <xdr:colOff>0</xdr:colOff>
      <xdr:row>41</xdr:row>
      <xdr:rowOff>161925</xdr:rowOff>
    </xdr:to>
    <xdr:graphicFrame macro="">
      <xdr:nvGraphicFramePr>
        <xdr:cNvPr id="3129879" name="Chart 1029">
          <a:extLst>
            <a:ext uri="{FF2B5EF4-FFF2-40B4-BE49-F238E27FC236}">
              <a16:creationId xmlns:a16="http://schemas.microsoft.com/office/drawing/2014/main" id="{00000000-0008-0000-0300-000017C2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45</xdr:row>
      <xdr:rowOff>9525</xdr:rowOff>
    </xdr:from>
    <xdr:to>
      <xdr:col>11</xdr:col>
      <xdr:colOff>0</xdr:colOff>
      <xdr:row>61</xdr:row>
      <xdr:rowOff>0</xdr:rowOff>
    </xdr:to>
    <xdr:graphicFrame macro="">
      <xdr:nvGraphicFramePr>
        <xdr:cNvPr id="3129880" name="Chart 1030">
          <a:extLst>
            <a:ext uri="{FF2B5EF4-FFF2-40B4-BE49-F238E27FC236}">
              <a16:creationId xmlns:a16="http://schemas.microsoft.com/office/drawing/2014/main" id="{00000000-0008-0000-0300-000018C22F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546100</xdr:colOff>
      <xdr:row>0</xdr:row>
      <xdr:rowOff>152400</xdr:rowOff>
    </xdr:from>
    <xdr:to>
      <xdr:col>8</xdr:col>
      <xdr:colOff>679450</xdr:colOff>
      <xdr:row>2</xdr:row>
      <xdr:rowOff>161925</xdr:rowOff>
    </xdr:to>
    <xdr:sp macro="" textlink="">
      <xdr:nvSpPr>
        <xdr:cNvPr id="7178" name="Rectangle 1034">
          <a:extLst>
            <a:ext uri="{FF2B5EF4-FFF2-40B4-BE49-F238E27FC236}">
              <a16:creationId xmlns:a16="http://schemas.microsoft.com/office/drawing/2014/main" id="{00000000-0008-0000-0300-00000A1C0000}"/>
            </a:ext>
          </a:extLst>
        </xdr:cNvPr>
        <xdr:cNvSpPr>
          <a:spLocks noChangeArrowheads="1"/>
        </xdr:cNvSpPr>
      </xdr:nvSpPr>
      <xdr:spPr bwMode="auto">
        <a:xfrm>
          <a:off x="1917700" y="152400"/>
          <a:ext cx="371475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令和３年度審査支払確定件数・確定点数</a:t>
          </a:r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7</xdr:col>
      <xdr:colOff>9525</xdr:colOff>
      <xdr:row>4</xdr:row>
      <xdr:rowOff>76200</xdr:rowOff>
    </xdr:to>
    <xdr:sp macro="" textlink="">
      <xdr:nvSpPr>
        <xdr:cNvPr id="7185" name="Text Box 1041">
          <a:extLst>
            <a:ext uri="{FF2B5EF4-FFF2-40B4-BE49-F238E27FC236}">
              <a16:creationId xmlns:a16="http://schemas.microsoft.com/office/drawing/2014/main" id="{00000000-0008-0000-0300-0000111C0000}"/>
            </a:ext>
          </a:extLst>
        </xdr:cNvPr>
        <xdr:cNvSpPr txBox="1">
          <a:spLocks noChangeArrowheads="1"/>
        </xdr:cNvSpPr>
      </xdr:nvSpPr>
      <xdr:spPr bwMode="auto">
        <a:xfrm>
          <a:off x="2752725" y="523875"/>
          <a:ext cx="1524000" cy="238125"/>
        </a:xfrm>
        <a:prstGeom prst="rect">
          <a:avLst/>
        </a:prstGeom>
        <a:noFill/>
        <a:ln w="317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国保一般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5</xdr:col>
      <xdr:colOff>0</xdr:colOff>
      <xdr:row>23</xdr:row>
      <xdr:rowOff>9525</xdr:rowOff>
    </xdr:to>
    <xdr:graphicFrame macro="">
      <xdr:nvGraphicFramePr>
        <xdr:cNvPr id="3158543" name="Chart 1">
          <a:extLst>
            <a:ext uri="{FF2B5EF4-FFF2-40B4-BE49-F238E27FC236}">
              <a16:creationId xmlns:a16="http://schemas.microsoft.com/office/drawing/2014/main" id="{00000000-0008-0000-0400-00000F3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5</xdr:col>
      <xdr:colOff>0</xdr:colOff>
      <xdr:row>42</xdr:row>
      <xdr:rowOff>0</xdr:rowOff>
    </xdr:to>
    <xdr:graphicFrame macro="">
      <xdr:nvGraphicFramePr>
        <xdr:cNvPr id="3158544" name="Chart 2">
          <a:extLst>
            <a:ext uri="{FF2B5EF4-FFF2-40B4-BE49-F238E27FC236}">
              <a16:creationId xmlns:a16="http://schemas.microsoft.com/office/drawing/2014/main" id="{00000000-0008-0000-0400-0000103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9525</xdr:rowOff>
    </xdr:from>
    <xdr:to>
      <xdr:col>5</xdr:col>
      <xdr:colOff>0</xdr:colOff>
      <xdr:row>61</xdr:row>
      <xdr:rowOff>0</xdr:rowOff>
    </xdr:to>
    <xdr:graphicFrame macro="">
      <xdr:nvGraphicFramePr>
        <xdr:cNvPr id="3158545" name="Chart 3">
          <a:extLst>
            <a:ext uri="{FF2B5EF4-FFF2-40B4-BE49-F238E27FC236}">
              <a16:creationId xmlns:a16="http://schemas.microsoft.com/office/drawing/2014/main" id="{00000000-0008-0000-0400-0000113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</xdr:row>
      <xdr:rowOff>9525</xdr:rowOff>
    </xdr:from>
    <xdr:to>
      <xdr:col>11</xdr:col>
      <xdr:colOff>0</xdr:colOff>
      <xdr:row>23</xdr:row>
      <xdr:rowOff>0</xdr:rowOff>
    </xdr:to>
    <xdr:graphicFrame macro="">
      <xdr:nvGraphicFramePr>
        <xdr:cNvPr id="3158546" name="Chart 4">
          <a:extLst>
            <a:ext uri="{FF2B5EF4-FFF2-40B4-BE49-F238E27FC236}">
              <a16:creationId xmlns:a16="http://schemas.microsoft.com/office/drawing/2014/main" id="{00000000-0008-0000-0400-0000123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26</xdr:row>
      <xdr:rowOff>9525</xdr:rowOff>
    </xdr:from>
    <xdr:to>
      <xdr:col>11</xdr:col>
      <xdr:colOff>0</xdr:colOff>
      <xdr:row>42</xdr:row>
      <xdr:rowOff>0</xdr:rowOff>
    </xdr:to>
    <xdr:graphicFrame macro="">
      <xdr:nvGraphicFramePr>
        <xdr:cNvPr id="3158547" name="Chart 5">
          <a:extLst>
            <a:ext uri="{FF2B5EF4-FFF2-40B4-BE49-F238E27FC236}">
              <a16:creationId xmlns:a16="http://schemas.microsoft.com/office/drawing/2014/main" id="{00000000-0008-0000-0400-0000133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45</xdr:row>
      <xdr:rowOff>9525</xdr:rowOff>
    </xdr:from>
    <xdr:to>
      <xdr:col>11</xdr:col>
      <xdr:colOff>0</xdr:colOff>
      <xdr:row>60</xdr:row>
      <xdr:rowOff>161925</xdr:rowOff>
    </xdr:to>
    <xdr:graphicFrame macro="">
      <xdr:nvGraphicFramePr>
        <xdr:cNvPr id="3158548" name="Chart 6">
          <a:extLst>
            <a:ext uri="{FF2B5EF4-FFF2-40B4-BE49-F238E27FC236}">
              <a16:creationId xmlns:a16="http://schemas.microsoft.com/office/drawing/2014/main" id="{00000000-0008-0000-0400-0000143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546538</xdr:colOff>
      <xdr:row>0</xdr:row>
      <xdr:rowOff>156013</xdr:rowOff>
    </xdr:from>
    <xdr:to>
      <xdr:col>8</xdr:col>
      <xdr:colOff>527488</xdr:colOff>
      <xdr:row>2</xdr:row>
      <xdr:rowOff>165538</xdr:rowOff>
    </xdr:to>
    <xdr:sp macro="" textlink="">
      <xdr:nvSpPr>
        <xdr:cNvPr id="11271" name="Rectangle 7">
          <a:extLst>
            <a:ext uri="{FF2B5EF4-FFF2-40B4-BE49-F238E27FC236}">
              <a16:creationId xmlns:a16="http://schemas.microsoft.com/office/drawing/2014/main" id="{00000000-0008-0000-0400-0000072C0000}"/>
            </a:ext>
          </a:extLst>
        </xdr:cNvPr>
        <xdr:cNvSpPr>
          <a:spLocks noChangeArrowheads="1"/>
        </xdr:cNvSpPr>
      </xdr:nvSpPr>
      <xdr:spPr bwMode="auto">
        <a:xfrm>
          <a:off x="1912883" y="156013"/>
          <a:ext cx="3547898" cy="3511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令和３年度審査支払確定件数・確定点数</a:t>
          </a:r>
        </a:p>
      </xdr:txBody>
    </xdr:sp>
    <xdr:clientData/>
  </xdr:twoCellAnchor>
  <xdr:twoCellAnchor>
    <xdr:from>
      <xdr:col>4</xdr:col>
      <xdr:colOff>9525</xdr:colOff>
      <xdr:row>3</xdr:row>
      <xdr:rowOff>0</xdr:rowOff>
    </xdr:from>
    <xdr:to>
      <xdr:col>7</xdr:col>
      <xdr:colOff>0</xdr:colOff>
      <xdr:row>4</xdr:row>
      <xdr:rowOff>66675</xdr:rowOff>
    </xdr:to>
    <xdr:sp macro="" textlink="">
      <xdr:nvSpPr>
        <xdr:cNvPr id="11277" name="Text Box 13">
          <a:extLst>
            <a:ext uri="{FF2B5EF4-FFF2-40B4-BE49-F238E27FC236}">
              <a16:creationId xmlns:a16="http://schemas.microsoft.com/office/drawing/2014/main" id="{00000000-0008-0000-0400-00000D2C0000}"/>
            </a:ext>
          </a:extLst>
        </xdr:cNvPr>
        <xdr:cNvSpPr txBox="1">
          <a:spLocks noChangeArrowheads="1"/>
        </xdr:cNvSpPr>
      </xdr:nvSpPr>
      <xdr:spPr bwMode="auto">
        <a:xfrm>
          <a:off x="2752725" y="514350"/>
          <a:ext cx="1514475" cy="238125"/>
        </a:xfrm>
        <a:prstGeom prst="rect">
          <a:avLst/>
        </a:prstGeom>
        <a:noFill/>
        <a:ln w="317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国保退職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5</xdr:col>
      <xdr:colOff>0</xdr:colOff>
      <xdr:row>23</xdr:row>
      <xdr:rowOff>9525</xdr:rowOff>
    </xdr:to>
    <xdr:graphicFrame macro="">
      <xdr:nvGraphicFramePr>
        <xdr:cNvPr id="3170825" name="Chart 1">
          <a:extLst>
            <a:ext uri="{FF2B5EF4-FFF2-40B4-BE49-F238E27FC236}">
              <a16:creationId xmlns:a16="http://schemas.microsoft.com/office/drawing/2014/main" id="{00000000-0008-0000-0500-0000096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</xdr:row>
      <xdr:rowOff>9525</xdr:rowOff>
    </xdr:from>
    <xdr:to>
      <xdr:col>5</xdr:col>
      <xdr:colOff>0</xdr:colOff>
      <xdr:row>41</xdr:row>
      <xdr:rowOff>161925</xdr:rowOff>
    </xdr:to>
    <xdr:graphicFrame macro="">
      <xdr:nvGraphicFramePr>
        <xdr:cNvPr id="3170826" name="Chart 2">
          <a:extLst>
            <a:ext uri="{FF2B5EF4-FFF2-40B4-BE49-F238E27FC236}">
              <a16:creationId xmlns:a16="http://schemas.microsoft.com/office/drawing/2014/main" id="{00000000-0008-0000-0500-00000A6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45</xdr:row>
      <xdr:rowOff>9525</xdr:rowOff>
    </xdr:from>
    <xdr:to>
      <xdr:col>5</xdr:col>
      <xdr:colOff>0</xdr:colOff>
      <xdr:row>61</xdr:row>
      <xdr:rowOff>0</xdr:rowOff>
    </xdr:to>
    <xdr:graphicFrame macro="">
      <xdr:nvGraphicFramePr>
        <xdr:cNvPr id="3170827" name="Chart 3">
          <a:extLst>
            <a:ext uri="{FF2B5EF4-FFF2-40B4-BE49-F238E27FC236}">
              <a16:creationId xmlns:a16="http://schemas.microsoft.com/office/drawing/2014/main" id="{00000000-0008-0000-0500-00000B6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7</xdr:row>
      <xdr:rowOff>9525</xdr:rowOff>
    </xdr:from>
    <xdr:to>
      <xdr:col>10</xdr:col>
      <xdr:colOff>676275</xdr:colOff>
      <xdr:row>23</xdr:row>
      <xdr:rowOff>0</xdr:rowOff>
    </xdr:to>
    <xdr:graphicFrame macro="">
      <xdr:nvGraphicFramePr>
        <xdr:cNvPr id="3170828" name="Chart 4">
          <a:extLst>
            <a:ext uri="{FF2B5EF4-FFF2-40B4-BE49-F238E27FC236}">
              <a16:creationId xmlns:a16="http://schemas.microsoft.com/office/drawing/2014/main" id="{00000000-0008-0000-0500-00000C6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26</xdr:row>
      <xdr:rowOff>9525</xdr:rowOff>
    </xdr:from>
    <xdr:to>
      <xdr:col>11</xdr:col>
      <xdr:colOff>0</xdr:colOff>
      <xdr:row>41</xdr:row>
      <xdr:rowOff>161925</xdr:rowOff>
    </xdr:to>
    <xdr:graphicFrame macro="">
      <xdr:nvGraphicFramePr>
        <xdr:cNvPr id="3170829" name="Chart 5">
          <a:extLst>
            <a:ext uri="{FF2B5EF4-FFF2-40B4-BE49-F238E27FC236}">
              <a16:creationId xmlns:a16="http://schemas.microsoft.com/office/drawing/2014/main" id="{00000000-0008-0000-0500-00000D6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45</xdr:row>
      <xdr:rowOff>9525</xdr:rowOff>
    </xdr:from>
    <xdr:to>
      <xdr:col>11</xdr:col>
      <xdr:colOff>0</xdr:colOff>
      <xdr:row>61</xdr:row>
      <xdr:rowOff>0</xdr:rowOff>
    </xdr:to>
    <xdr:graphicFrame macro="">
      <xdr:nvGraphicFramePr>
        <xdr:cNvPr id="3170830" name="Chart 6">
          <a:extLst>
            <a:ext uri="{FF2B5EF4-FFF2-40B4-BE49-F238E27FC236}">
              <a16:creationId xmlns:a16="http://schemas.microsoft.com/office/drawing/2014/main" id="{00000000-0008-0000-0500-00000E623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565150</xdr:colOff>
      <xdr:row>0</xdr:row>
      <xdr:rowOff>165100</xdr:rowOff>
    </xdr:from>
    <xdr:to>
      <xdr:col>9</xdr:col>
      <xdr:colOff>12700</xdr:colOff>
      <xdr:row>3</xdr:row>
      <xdr:rowOff>3175</xdr:rowOff>
    </xdr:to>
    <xdr:sp macro="" textlink="">
      <xdr:nvSpPr>
        <xdr:cNvPr id="17415" name="Rectangle 7">
          <a:extLst>
            <a:ext uri="{FF2B5EF4-FFF2-40B4-BE49-F238E27FC236}">
              <a16:creationId xmlns:a16="http://schemas.microsoft.com/office/drawing/2014/main" id="{00000000-0008-0000-0500-000007440000}"/>
            </a:ext>
          </a:extLst>
        </xdr:cNvPr>
        <xdr:cNvSpPr>
          <a:spLocks noChangeArrowheads="1"/>
        </xdr:cNvSpPr>
      </xdr:nvSpPr>
      <xdr:spPr bwMode="auto">
        <a:xfrm>
          <a:off x="1936750" y="165100"/>
          <a:ext cx="3714750" cy="352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1">
            <a:defRPr sz="1000"/>
          </a:pPr>
          <a:r>
            <a:rPr lang="ja-JP" altLang="en-US" sz="1400" b="1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令和３年度審査支払確定件数・確定点数</a:t>
          </a:r>
        </a:p>
      </xdr:txBody>
    </xdr:sp>
    <xdr:clientData/>
  </xdr:twoCellAnchor>
  <xdr:twoCellAnchor>
    <xdr:from>
      <xdr:col>4</xdr:col>
      <xdr:colOff>9525</xdr:colOff>
      <xdr:row>3</xdr:row>
      <xdr:rowOff>9525</xdr:rowOff>
    </xdr:from>
    <xdr:to>
      <xdr:col>7</xdr:col>
      <xdr:colOff>9525</xdr:colOff>
      <xdr:row>4</xdr:row>
      <xdr:rowOff>76200</xdr:rowOff>
    </xdr:to>
    <xdr:sp macro="" textlink="">
      <xdr:nvSpPr>
        <xdr:cNvPr id="17416" name="Text Box 8">
          <a:extLst>
            <a:ext uri="{FF2B5EF4-FFF2-40B4-BE49-F238E27FC236}">
              <a16:creationId xmlns:a16="http://schemas.microsoft.com/office/drawing/2014/main" id="{00000000-0008-0000-0500-000008440000}"/>
            </a:ext>
          </a:extLst>
        </xdr:cNvPr>
        <xdr:cNvSpPr txBox="1">
          <a:spLocks noChangeArrowheads="1"/>
        </xdr:cNvSpPr>
      </xdr:nvSpPr>
      <xdr:spPr bwMode="auto">
        <a:xfrm>
          <a:off x="2752725" y="523875"/>
          <a:ext cx="1524000" cy="238125"/>
        </a:xfrm>
        <a:prstGeom prst="rect">
          <a:avLst/>
        </a:prstGeom>
        <a:noFill/>
        <a:ln w="3175">
          <a:solidFill>
            <a:srgbClr val="808080"/>
          </a:solidFill>
          <a:miter lim="800000"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ja-JP" altLang="en-US" sz="1200" b="1" i="0" strike="noStrike">
              <a:solidFill>
                <a:srgbClr val="000000"/>
              </a:solidFill>
              <a:latin typeface="ＭＳ ゴシック"/>
              <a:ea typeface="ＭＳ ゴシック"/>
            </a:rPr>
            <a:t>後期高齢者医療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showGridLines="0" tabSelected="1" zoomScale="85" zoomScaleNormal="85" workbookViewId="0">
      <pane xSplit="3" ySplit="2" topLeftCell="D3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RowHeight="13.5" x14ac:dyDescent="0.15"/>
  <cols>
    <col min="1" max="1" width="2.625" style="13" bestFit="1" customWidth="1"/>
    <col min="2" max="2" width="3.125" style="13" customWidth="1"/>
    <col min="3" max="3" width="9" style="13"/>
    <col min="4" max="9" width="9.125" style="13" bestFit="1" customWidth="1"/>
    <col min="10" max="11" width="9.5" style="13" bestFit="1" customWidth="1"/>
    <col min="12" max="13" width="9.25" style="13" bestFit="1" customWidth="1"/>
    <col min="14" max="14" width="9.25" style="17" bestFit="1" customWidth="1"/>
    <col min="15" max="15" width="9.25" style="13" bestFit="1" customWidth="1"/>
    <col min="16" max="16" width="3.5" style="13" customWidth="1"/>
    <col min="17" max="16384" width="9" style="13"/>
  </cols>
  <sheetData>
    <row r="1" spans="1:15" x14ac:dyDescent="0.15">
      <c r="A1" s="65" t="s">
        <v>15</v>
      </c>
      <c r="B1" s="66"/>
      <c r="C1" s="67"/>
      <c r="D1" s="64" t="s">
        <v>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x14ac:dyDescent="0.15">
      <c r="A2" s="68"/>
      <c r="B2" s="69"/>
      <c r="C2" s="70"/>
      <c r="D2" s="11" t="s">
        <v>4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39</v>
      </c>
      <c r="K2" s="11" t="s">
        <v>11</v>
      </c>
      <c r="L2" s="11" t="s">
        <v>12</v>
      </c>
      <c r="M2" s="12" t="s">
        <v>13</v>
      </c>
      <c r="N2" s="11" t="s">
        <v>14</v>
      </c>
      <c r="O2" s="11" t="s">
        <v>48</v>
      </c>
    </row>
    <row r="3" spans="1:15" ht="13.5" customHeight="1" x14ac:dyDescent="0.15">
      <c r="A3" s="77" t="s">
        <v>20</v>
      </c>
      <c r="B3" s="73" t="s">
        <v>1</v>
      </c>
      <c r="C3" s="10" t="s">
        <v>3</v>
      </c>
      <c r="D3" s="31">
        <f t="shared" ref="D3:E8" si="0">SUM(D13,D23,D33)</f>
        <v>712608</v>
      </c>
      <c r="E3" s="31">
        <f t="shared" si="0"/>
        <v>696534</v>
      </c>
      <c r="F3" s="31">
        <f t="shared" ref="F3:O3" si="1">SUM(F13,F23,F33)</f>
        <v>662208</v>
      </c>
      <c r="G3" s="31">
        <f t="shared" si="1"/>
        <v>697670</v>
      </c>
      <c r="H3" s="31">
        <f t="shared" si="1"/>
        <v>692029</v>
      </c>
      <c r="I3" s="31">
        <f t="shared" si="1"/>
        <v>675594</v>
      </c>
      <c r="J3" s="31">
        <f t="shared" si="1"/>
        <v>676664</v>
      </c>
      <c r="K3" s="31">
        <f t="shared" si="1"/>
        <v>699129</v>
      </c>
      <c r="L3" s="31">
        <f t="shared" si="1"/>
        <v>698367</v>
      </c>
      <c r="M3" s="31">
        <f t="shared" si="1"/>
        <v>707660</v>
      </c>
      <c r="N3" s="31">
        <f t="shared" si="1"/>
        <v>664072</v>
      </c>
      <c r="O3" s="31">
        <f t="shared" si="1"/>
        <v>648574</v>
      </c>
    </row>
    <row r="4" spans="1:15" x14ac:dyDescent="0.15">
      <c r="A4" s="78"/>
      <c r="B4" s="74"/>
      <c r="C4" s="14" t="s">
        <v>17</v>
      </c>
      <c r="D4" s="29">
        <f t="shared" si="0"/>
        <v>24138</v>
      </c>
      <c r="E4" s="29">
        <f t="shared" si="0"/>
        <v>23013</v>
      </c>
      <c r="F4" s="29">
        <f t="shared" ref="F4:O4" si="2">SUM(F14,F24,F34)</f>
        <v>21884</v>
      </c>
      <c r="G4" s="29">
        <f t="shared" si="2"/>
        <v>23106</v>
      </c>
      <c r="H4" s="29">
        <f t="shared" si="2"/>
        <v>22875</v>
      </c>
      <c r="I4" s="29">
        <f t="shared" si="2"/>
        <v>23160</v>
      </c>
      <c r="J4" s="29">
        <f t="shared" si="2"/>
        <v>19943</v>
      </c>
      <c r="K4" s="29">
        <f t="shared" si="2"/>
        <v>23325</v>
      </c>
      <c r="L4" s="29">
        <f t="shared" si="2"/>
        <v>23514</v>
      </c>
      <c r="M4" s="29">
        <f t="shared" si="2"/>
        <v>23562</v>
      </c>
      <c r="N4" s="29">
        <f t="shared" si="2"/>
        <v>23135</v>
      </c>
      <c r="O4" s="29">
        <f t="shared" si="2"/>
        <v>22542</v>
      </c>
    </row>
    <row r="5" spans="1:15" x14ac:dyDescent="0.15">
      <c r="A5" s="78"/>
      <c r="B5" s="74"/>
      <c r="C5" s="14" t="s">
        <v>18</v>
      </c>
      <c r="D5" s="29">
        <f t="shared" si="0"/>
        <v>688470</v>
      </c>
      <c r="E5" s="29">
        <f t="shared" si="0"/>
        <v>673521</v>
      </c>
      <c r="F5" s="29">
        <f t="shared" ref="F5:O5" si="3">SUM(F15,F25,F35)</f>
        <v>640324</v>
      </c>
      <c r="G5" s="29">
        <f t="shared" si="3"/>
        <v>674564</v>
      </c>
      <c r="H5" s="29">
        <f t="shared" si="3"/>
        <v>669154</v>
      </c>
      <c r="I5" s="29">
        <f t="shared" si="3"/>
        <v>652434</v>
      </c>
      <c r="J5" s="29">
        <f t="shared" si="3"/>
        <v>656721</v>
      </c>
      <c r="K5" s="29">
        <f t="shared" si="3"/>
        <v>675804</v>
      </c>
      <c r="L5" s="29">
        <f t="shared" si="3"/>
        <v>674853</v>
      </c>
      <c r="M5" s="29">
        <f t="shared" si="3"/>
        <v>684098</v>
      </c>
      <c r="N5" s="29">
        <f t="shared" si="3"/>
        <v>640937</v>
      </c>
      <c r="O5" s="29">
        <f t="shared" si="3"/>
        <v>626032</v>
      </c>
    </row>
    <row r="6" spans="1:15" x14ac:dyDescent="0.15">
      <c r="A6" s="78"/>
      <c r="B6" s="74"/>
      <c r="C6" s="8" t="s">
        <v>40</v>
      </c>
      <c r="D6" s="29">
        <f t="shared" si="0"/>
        <v>122638</v>
      </c>
      <c r="E6" s="29">
        <f t="shared" si="0"/>
        <v>119439</v>
      </c>
      <c r="F6" s="29">
        <f t="shared" ref="F6:O6" si="4">SUM(F16,F26,F36)</f>
        <v>112800</v>
      </c>
      <c r="G6" s="29">
        <f t="shared" si="4"/>
        <v>119533</v>
      </c>
      <c r="H6" s="29">
        <f t="shared" si="4"/>
        <v>114459</v>
      </c>
      <c r="I6" s="29">
        <f t="shared" si="4"/>
        <v>110125</v>
      </c>
      <c r="J6" s="29">
        <f t="shared" si="4"/>
        <v>113132</v>
      </c>
      <c r="K6" s="29">
        <f t="shared" si="4"/>
        <v>120641</v>
      </c>
      <c r="L6" s="29">
        <f t="shared" si="4"/>
        <v>122450</v>
      </c>
      <c r="M6" s="29">
        <f t="shared" si="4"/>
        <v>124637</v>
      </c>
      <c r="N6" s="29">
        <f t="shared" si="4"/>
        <v>114251</v>
      </c>
      <c r="O6" s="29">
        <f t="shared" si="4"/>
        <v>110985</v>
      </c>
    </row>
    <row r="7" spans="1:15" x14ac:dyDescent="0.15">
      <c r="A7" s="78"/>
      <c r="B7" s="75"/>
      <c r="C7" s="9" t="s">
        <v>2</v>
      </c>
      <c r="D7" s="30">
        <f t="shared" si="0"/>
        <v>835246</v>
      </c>
      <c r="E7" s="30">
        <f t="shared" si="0"/>
        <v>815973</v>
      </c>
      <c r="F7" s="30">
        <f t="shared" ref="F7:O7" si="5">SUM(F17,F27,F37)</f>
        <v>775008</v>
      </c>
      <c r="G7" s="30">
        <f t="shared" si="5"/>
        <v>817203</v>
      </c>
      <c r="H7" s="30">
        <f t="shared" si="5"/>
        <v>806488</v>
      </c>
      <c r="I7" s="30">
        <f t="shared" si="5"/>
        <v>785719</v>
      </c>
      <c r="J7" s="30">
        <f t="shared" si="5"/>
        <v>789796</v>
      </c>
      <c r="K7" s="30">
        <f t="shared" si="5"/>
        <v>819770</v>
      </c>
      <c r="L7" s="30">
        <f t="shared" si="5"/>
        <v>820817</v>
      </c>
      <c r="M7" s="30">
        <f t="shared" si="5"/>
        <v>832297</v>
      </c>
      <c r="N7" s="30">
        <f t="shared" si="5"/>
        <v>778323</v>
      </c>
      <c r="O7" s="30">
        <f t="shared" si="5"/>
        <v>759559</v>
      </c>
    </row>
    <row r="8" spans="1:15" x14ac:dyDescent="0.15">
      <c r="A8" s="78"/>
      <c r="B8" s="71" t="s">
        <v>41</v>
      </c>
      <c r="C8" s="72"/>
      <c r="D8" s="31">
        <f>SUM(D18,D28,D38)</f>
        <v>437852</v>
      </c>
      <c r="E8" s="31">
        <f t="shared" si="0"/>
        <v>430740</v>
      </c>
      <c r="F8" s="31">
        <f t="shared" ref="F8:O8" si="6">SUM(F18,F28,F38)</f>
        <v>404503</v>
      </c>
      <c r="G8" s="31">
        <f t="shared" si="6"/>
        <v>424850</v>
      </c>
      <c r="H8" s="31">
        <f t="shared" si="6"/>
        <v>424871</v>
      </c>
      <c r="I8" s="31">
        <f t="shared" si="6"/>
        <v>412378</v>
      </c>
      <c r="J8" s="31">
        <f t="shared" si="6"/>
        <v>416258</v>
      </c>
      <c r="K8" s="31">
        <f t="shared" si="6"/>
        <v>426299</v>
      </c>
      <c r="L8" s="31">
        <f t="shared" si="6"/>
        <v>425997</v>
      </c>
      <c r="M8" s="31">
        <f t="shared" si="6"/>
        <v>438017</v>
      </c>
      <c r="N8" s="31">
        <f t="shared" si="6"/>
        <v>408953</v>
      </c>
      <c r="O8" s="31">
        <f t="shared" si="6"/>
        <v>400667</v>
      </c>
    </row>
    <row r="9" spans="1:15" x14ac:dyDescent="0.15">
      <c r="A9" s="78"/>
      <c r="B9" s="84" t="s">
        <v>42</v>
      </c>
      <c r="C9" s="26" t="s">
        <v>43</v>
      </c>
      <c r="D9" s="32" t="s">
        <v>49</v>
      </c>
      <c r="E9" s="32" t="s">
        <v>49</v>
      </c>
      <c r="F9" s="32" t="s">
        <v>49</v>
      </c>
      <c r="G9" s="32" t="s">
        <v>49</v>
      </c>
      <c r="H9" s="32" t="s">
        <v>49</v>
      </c>
      <c r="I9" s="32" t="s">
        <v>49</v>
      </c>
      <c r="J9" s="32" t="s">
        <v>49</v>
      </c>
      <c r="K9" s="32" t="s">
        <v>49</v>
      </c>
      <c r="L9" s="32" t="s">
        <v>49</v>
      </c>
      <c r="M9" s="32" t="s">
        <v>49</v>
      </c>
      <c r="N9" s="32" t="s">
        <v>49</v>
      </c>
      <c r="O9" s="32" t="s">
        <v>49</v>
      </c>
    </row>
    <row r="10" spans="1:15" x14ac:dyDescent="0.15">
      <c r="A10" s="78"/>
      <c r="B10" s="85"/>
      <c r="C10" s="26" t="s">
        <v>44</v>
      </c>
      <c r="D10" s="32" t="s">
        <v>49</v>
      </c>
      <c r="E10" s="32" t="s">
        <v>49</v>
      </c>
      <c r="F10" s="32" t="s">
        <v>49</v>
      </c>
      <c r="G10" s="32" t="s">
        <v>49</v>
      </c>
      <c r="H10" s="32" t="s">
        <v>49</v>
      </c>
      <c r="I10" s="32" t="s">
        <v>49</v>
      </c>
      <c r="J10" s="32" t="s">
        <v>49</v>
      </c>
      <c r="K10" s="32" t="s">
        <v>49</v>
      </c>
      <c r="L10" s="32" t="s">
        <v>49</v>
      </c>
      <c r="M10" s="32" t="s">
        <v>49</v>
      </c>
      <c r="N10" s="32" t="s">
        <v>49</v>
      </c>
      <c r="O10" s="32" t="s">
        <v>49</v>
      </c>
    </row>
    <row r="11" spans="1:15" ht="13.5" customHeight="1" x14ac:dyDescent="0.15">
      <c r="A11" s="78"/>
      <c r="B11" s="80" t="s">
        <v>45</v>
      </c>
      <c r="C11" s="81"/>
      <c r="D11" s="30">
        <f>SUM(D21,D31,D41)</f>
        <v>1999</v>
      </c>
      <c r="E11" s="30">
        <f t="shared" ref="E11:O11" si="7">SUM(E21,E31,E41)</f>
        <v>2025</v>
      </c>
      <c r="F11" s="30">
        <f t="shared" si="7"/>
        <v>2151</v>
      </c>
      <c r="G11" s="30">
        <f t="shared" si="7"/>
        <v>2163</v>
      </c>
      <c r="H11" s="30">
        <f t="shared" si="7"/>
        <v>2221</v>
      </c>
      <c r="I11" s="30">
        <f t="shared" si="7"/>
        <v>2220</v>
      </c>
      <c r="J11" s="30">
        <f t="shared" si="7"/>
        <v>2282</v>
      </c>
      <c r="K11" s="30">
        <f t="shared" si="7"/>
        <v>2313</v>
      </c>
      <c r="L11" s="30">
        <f t="shared" si="7"/>
        <v>2393</v>
      </c>
      <c r="M11" s="30">
        <f t="shared" si="7"/>
        <v>2386</v>
      </c>
      <c r="N11" s="30">
        <f t="shared" si="7"/>
        <v>2364</v>
      </c>
      <c r="O11" s="30">
        <f t="shared" si="7"/>
        <v>2309</v>
      </c>
    </row>
    <row r="12" spans="1:15" x14ac:dyDescent="0.15">
      <c r="A12" s="79"/>
      <c r="B12" s="15" t="s">
        <v>22</v>
      </c>
      <c r="C12" s="16"/>
      <c r="D12" s="33">
        <f>SUM(D22,D32,D42)</f>
        <v>1275097</v>
      </c>
      <c r="E12" s="33">
        <f t="shared" ref="E12:O12" si="8">SUM(E22,E32,E42)</f>
        <v>1248738</v>
      </c>
      <c r="F12" s="33">
        <f t="shared" si="8"/>
        <v>1181662</v>
      </c>
      <c r="G12" s="33">
        <f t="shared" si="8"/>
        <v>1244216</v>
      </c>
      <c r="H12" s="33">
        <f t="shared" si="8"/>
        <v>1233580</v>
      </c>
      <c r="I12" s="33">
        <f t="shared" si="8"/>
        <v>1200317</v>
      </c>
      <c r="J12" s="33">
        <f t="shared" si="8"/>
        <v>1208336</v>
      </c>
      <c r="K12" s="33">
        <f t="shared" si="8"/>
        <v>1248382</v>
      </c>
      <c r="L12" s="33">
        <f t="shared" si="8"/>
        <v>1249207</v>
      </c>
      <c r="M12" s="33">
        <f t="shared" si="8"/>
        <v>1272700</v>
      </c>
      <c r="N12" s="33">
        <f>SUM(N22,N32,N42)</f>
        <v>1189640</v>
      </c>
      <c r="O12" s="33">
        <f t="shared" si="8"/>
        <v>1162535</v>
      </c>
    </row>
    <row r="13" spans="1:15" ht="13.5" customHeight="1" x14ac:dyDescent="0.15">
      <c r="A13" s="77" t="s">
        <v>0</v>
      </c>
      <c r="B13" s="73" t="s">
        <v>1</v>
      </c>
      <c r="C13" s="10" t="s">
        <v>3</v>
      </c>
      <c r="D13" s="31">
        <f>D14+D15</f>
        <v>355096</v>
      </c>
      <c r="E13" s="31">
        <f t="shared" ref="E13:O13" si="9">E14+E15</f>
        <v>343291</v>
      </c>
      <c r="F13" s="31">
        <f t="shared" si="9"/>
        <v>323786</v>
      </c>
      <c r="G13" s="31">
        <f t="shared" si="9"/>
        <v>346613</v>
      </c>
      <c r="H13" s="31">
        <f t="shared" si="9"/>
        <v>341837</v>
      </c>
      <c r="I13" s="31">
        <f t="shared" si="9"/>
        <v>331885</v>
      </c>
      <c r="J13" s="31">
        <f t="shared" si="9"/>
        <v>327655</v>
      </c>
      <c r="K13" s="31">
        <f t="shared" si="9"/>
        <v>342234</v>
      </c>
      <c r="L13" s="31">
        <f t="shared" si="9"/>
        <v>341711</v>
      </c>
      <c r="M13" s="31">
        <f>M14+M15</f>
        <v>344817</v>
      </c>
      <c r="N13" s="31">
        <f t="shared" si="9"/>
        <v>322583</v>
      </c>
      <c r="O13" s="31">
        <f t="shared" si="9"/>
        <v>313704</v>
      </c>
    </row>
    <row r="14" spans="1:15" ht="13.5" customHeight="1" x14ac:dyDescent="0.15">
      <c r="A14" s="78"/>
      <c r="B14" s="74"/>
      <c r="C14" s="8" t="s">
        <v>17</v>
      </c>
      <c r="D14" s="44">
        <v>8863</v>
      </c>
      <c r="E14" s="44">
        <v>8550</v>
      </c>
      <c r="F14" s="44">
        <v>7756</v>
      </c>
      <c r="G14" s="44">
        <v>8862</v>
      </c>
      <c r="H14" s="44">
        <v>8634</v>
      </c>
      <c r="I14" s="44">
        <v>8672</v>
      </c>
      <c r="J14" s="44">
        <v>5730</v>
      </c>
      <c r="K14" s="44">
        <v>8615</v>
      </c>
      <c r="L14" s="44">
        <v>8680</v>
      </c>
      <c r="M14" s="44">
        <v>8493</v>
      </c>
      <c r="N14" s="44">
        <v>8229</v>
      </c>
      <c r="O14" s="44">
        <v>7930</v>
      </c>
    </row>
    <row r="15" spans="1:15" ht="13.5" customHeight="1" x14ac:dyDescent="0.15">
      <c r="A15" s="78"/>
      <c r="B15" s="74"/>
      <c r="C15" s="8" t="s">
        <v>18</v>
      </c>
      <c r="D15" s="44">
        <v>346233</v>
      </c>
      <c r="E15" s="44">
        <v>334741</v>
      </c>
      <c r="F15" s="44">
        <v>316030</v>
      </c>
      <c r="G15" s="44">
        <v>337751</v>
      </c>
      <c r="H15" s="44">
        <v>333203</v>
      </c>
      <c r="I15" s="44">
        <v>323213</v>
      </c>
      <c r="J15" s="44">
        <v>321925</v>
      </c>
      <c r="K15" s="44">
        <v>333619</v>
      </c>
      <c r="L15" s="44">
        <v>333031</v>
      </c>
      <c r="M15" s="44">
        <v>336324</v>
      </c>
      <c r="N15" s="44">
        <v>314354</v>
      </c>
      <c r="O15" s="44">
        <v>305774</v>
      </c>
    </row>
    <row r="16" spans="1:15" ht="13.5" customHeight="1" x14ac:dyDescent="0.15">
      <c r="A16" s="78"/>
      <c r="B16" s="74"/>
      <c r="C16" s="8" t="s">
        <v>44</v>
      </c>
      <c r="D16" s="44">
        <v>75514</v>
      </c>
      <c r="E16" s="44">
        <v>73273</v>
      </c>
      <c r="F16" s="44">
        <v>69424</v>
      </c>
      <c r="G16" s="44">
        <v>74363</v>
      </c>
      <c r="H16" s="44">
        <v>70835</v>
      </c>
      <c r="I16" s="44">
        <v>67709</v>
      </c>
      <c r="J16" s="44">
        <v>69041</v>
      </c>
      <c r="K16" s="44">
        <v>73097</v>
      </c>
      <c r="L16" s="44">
        <v>73988</v>
      </c>
      <c r="M16" s="44">
        <v>75245</v>
      </c>
      <c r="N16" s="44">
        <v>68854</v>
      </c>
      <c r="O16" s="44">
        <v>67293</v>
      </c>
    </row>
    <row r="17" spans="1:15" ht="13.5" customHeight="1" x14ac:dyDescent="0.15">
      <c r="A17" s="78"/>
      <c r="B17" s="75"/>
      <c r="C17" s="9" t="s">
        <v>2</v>
      </c>
      <c r="D17" s="30">
        <f>SUM(D14:D16)</f>
        <v>430610</v>
      </c>
      <c r="E17" s="30">
        <f t="shared" ref="E17:O17" si="10">SUM(E14:E16)</f>
        <v>416564</v>
      </c>
      <c r="F17" s="30">
        <f t="shared" si="10"/>
        <v>393210</v>
      </c>
      <c r="G17" s="30">
        <f t="shared" si="10"/>
        <v>420976</v>
      </c>
      <c r="H17" s="30">
        <f t="shared" si="10"/>
        <v>412672</v>
      </c>
      <c r="I17" s="30">
        <f t="shared" si="10"/>
        <v>399594</v>
      </c>
      <c r="J17" s="30">
        <f t="shared" si="10"/>
        <v>396696</v>
      </c>
      <c r="K17" s="30">
        <f t="shared" si="10"/>
        <v>415331</v>
      </c>
      <c r="L17" s="30">
        <f>SUM(L14:L16)</f>
        <v>415699</v>
      </c>
      <c r="M17" s="30">
        <f>SUM(M14:M16)</f>
        <v>420062</v>
      </c>
      <c r="N17" s="30">
        <f t="shared" si="10"/>
        <v>391437</v>
      </c>
      <c r="O17" s="30">
        <f t="shared" si="10"/>
        <v>380997</v>
      </c>
    </row>
    <row r="18" spans="1:15" x14ac:dyDescent="0.15">
      <c r="A18" s="78"/>
      <c r="B18" s="71" t="s">
        <v>41</v>
      </c>
      <c r="C18" s="72"/>
      <c r="D18" s="46">
        <v>215847</v>
      </c>
      <c r="E18" s="46">
        <v>209519</v>
      </c>
      <c r="F18" s="46">
        <v>194958</v>
      </c>
      <c r="G18" s="44">
        <v>206347</v>
      </c>
      <c r="H18" s="44">
        <v>206105</v>
      </c>
      <c r="I18" s="44">
        <v>198444</v>
      </c>
      <c r="J18" s="44">
        <v>199092</v>
      </c>
      <c r="K18" s="44">
        <v>204737</v>
      </c>
      <c r="L18" s="44">
        <v>205372</v>
      </c>
      <c r="M18" s="44">
        <v>210260</v>
      </c>
      <c r="N18" s="44">
        <v>195121</v>
      </c>
      <c r="O18" s="46">
        <v>191024</v>
      </c>
    </row>
    <row r="19" spans="1:15" ht="13.5" customHeight="1" x14ac:dyDescent="0.15">
      <c r="A19" s="78"/>
      <c r="B19" s="76" t="s">
        <v>42</v>
      </c>
      <c r="C19" s="26" t="s">
        <v>43</v>
      </c>
      <c r="D19" s="32" t="s">
        <v>49</v>
      </c>
      <c r="E19" s="32" t="s">
        <v>49</v>
      </c>
      <c r="F19" s="32" t="s">
        <v>49</v>
      </c>
      <c r="G19" s="32" t="s">
        <v>49</v>
      </c>
      <c r="H19" s="32" t="s">
        <v>49</v>
      </c>
      <c r="I19" s="32" t="s">
        <v>49</v>
      </c>
      <c r="J19" s="32" t="s">
        <v>49</v>
      </c>
      <c r="K19" s="32" t="s">
        <v>49</v>
      </c>
      <c r="L19" s="32" t="s">
        <v>49</v>
      </c>
      <c r="M19" s="32" t="s">
        <v>49</v>
      </c>
      <c r="N19" s="32" t="s">
        <v>49</v>
      </c>
      <c r="O19" s="32" t="s">
        <v>49</v>
      </c>
    </row>
    <row r="20" spans="1:15" ht="13.5" customHeight="1" x14ac:dyDescent="0.15">
      <c r="A20" s="78"/>
      <c r="B20" s="76"/>
      <c r="C20" s="26" t="s">
        <v>44</v>
      </c>
      <c r="D20" s="32" t="s">
        <v>49</v>
      </c>
      <c r="E20" s="32" t="s">
        <v>49</v>
      </c>
      <c r="F20" s="32" t="s">
        <v>49</v>
      </c>
      <c r="G20" s="32" t="s">
        <v>49</v>
      </c>
      <c r="H20" s="32" t="s">
        <v>49</v>
      </c>
      <c r="I20" s="32" t="s">
        <v>49</v>
      </c>
      <c r="J20" s="32" t="s">
        <v>49</v>
      </c>
      <c r="K20" s="32" t="s">
        <v>49</v>
      </c>
      <c r="L20" s="32" t="s">
        <v>49</v>
      </c>
      <c r="M20" s="32" t="s">
        <v>49</v>
      </c>
      <c r="N20" s="32" t="s">
        <v>49</v>
      </c>
      <c r="O20" s="32" t="s">
        <v>49</v>
      </c>
    </row>
    <row r="21" spans="1:15" x14ac:dyDescent="0.15">
      <c r="A21" s="78"/>
      <c r="B21" s="80" t="s">
        <v>45</v>
      </c>
      <c r="C21" s="81"/>
      <c r="D21" s="47">
        <v>1036</v>
      </c>
      <c r="E21" s="47">
        <v>1093</v>
      </c>
      <c r="F21" s="47">
        <v>1153</v>
      </c>
      <c r="G21" s="44">
        <v>1155</v>
      </c>
      <c r="H21" s="44">
        <v>1152</v>
      </c>
      <c r="I21" s="44">
        <v>1166</v>
      </c>
      <c r="J21" s="44">
        <v>1205</v>
      </c>
      <c r="K21" s="44">
        <v>1203</v>
      </c>
      <c r="L21" s="44">
        <v>1250</v>
      </c>
      <c r="M21" s="44">
        <v>1280</v>
      </c>
      <c r="N21" s="44">
        <v>1295</v>
      </c>
      <c r="O21" s="47">
        <v>1207</v>
      </c>
    </row>
    <row r="22" spans="1:15" ht="13.5" customHeight="1" x14ac:dyDescent="0.15">
      <c r="A22" s="79"/>
      <c r="B22" s="15" t="s">
        <v>22</v>
      </c>
      <c r="C22" s="16"/>
      <c r="D22" s="33">
        <f>D17+D18+D21</f>
        <v>647493</v>
      </c>
      <c r="E22" s="33">
        <f t="shared" ref="E22:O22" si="11">E17+E18+E21</f>
        <v>627176</v>
      </c>
      <c r="F22" s="33">
        <f t="shared" si="11"/>
        <v>589321</v>
      </c>
      <c r="G22" s="33">
        <f t="shared" si="11"/>
        <v>628478</v>
      </c>
      <c r="H22" s="33">
        <f t="shared" si="11"/>
        <v>619929</v>
      </c>
      <c r="I22" s="33">
        <f t="shared" si="11"/>
        <v>599204</v>
      </c>
      <c r="J22" s="33">
        <f t="shared" si="11"/>
        <v>596993</v>
      </c>
      <c r="K22" s="33">
        <f t="shared" si="11"/>
        <v>621271</v>
      </c>
      <c r="L22" s="33">
        <f t="shared" si="11"/>
        <v>622321</v>
      </c>
      <c r="M22" s="33">
        <f>M17+M18+M21</f>
        <v>631602</v>
      </c>
      <c r="N22" s="33">
        <f t="shared" si="11"/>
        <v>587853</v>
      </c>
      <c r="O22" s="33">
        <f t="shared" si="11"/>
        <v>573228</v>
      </c>
    </row>
    <row r="23" spans="1:15" ht="13.5" customHeight="1" x14ac:dyDescent="0.15">
      <c r="A23" s="77" t="s">
        <v>5</v>
      </c>
      <c r="B23" s="73" t="s">
        <v>1</v>
      </c>
      <c r="C23" s="10" t="s">
        <v>3</v>
      </c>
      <c r="D23" s="31">
        <f>D24+D25</f>
        <v>5</v>
      </c>
      <c r="E23" s="31">
        <f t="shared" ref="E23:O23" si="12">E24+E25</f>
        <v>-3</v>
      </c>
      <c r="F23" s="31">
        <f t="shared" si="12"/>
        <v>-65</v>
      </c>
      <c r="G23" s="31">
        <f t="shared" si="12"/>
        <v>1</v>
      </c>
      <c r="H23" s="31">
        <f t="shared" si="12"/>
        <v>3</v>
      </c>
      <c r="I23" s="31">
        <f t="shared" si="12"/>
        <v>2</v>
      </c>
      <c r="J23" s="31">
        <f t="shared" si="12"/>
        <v>-128</v>
      </c>
      <c r="K23" s="31">
        <f t="shared" si="12"/>
        <v>2</v>
      </c>
      <c r="L23" s="31">
        <f t="shared" si="12"/>
        <v>0</v>
      </c>
      <c r="M23" s="31">
        <f t="shared" si="12"/>
        <v>-1</v>
      </c>
      <c r="N23" s="31">
        <f t="shared" si="12"/>
        <v>-1</v>
      </c>
      <c r="O23" s="31">
        <f t="shared" si="12"/>
        <v>-1</v>
      </c>
    </row>
    <row r="24" spans="1:15" x14ac:dyDescent="0.15">
      <c r="A24" s="78"/>
      <c r="B24" s="74"/>
      <c r="C24" s="14" t="s">
        <v>17</v>
      </c>
      <c r="D24" s="45">
        <v>1</v>
      </c>
      <c r="E24" s="45">
        <v>0</v>
      </c>
      <c r="F24" s="45">
        <v>-13</v>
      </c>
      <c r="G24" s="45">
        <v>0</v>
      </c>
      <c r="H24" s="45">
        <v>1</v>
      </c>
      <c r="I24" s="45">
        <v>0</v>
      </c>
      <c r="J24" s="45">
        <v>-67</v>
      </c>
      <c r="K24" s="45">
        <v>0</v>
      </c>
      <c r="L24" s="45">
        <v>0</v>
      </c>
      <c r="M24" s="45">
        <v>0</v>
      </c>
      <c r="N24" s="45">
        <v>0</v>
      </c>
      <c r="O24" s="45">
        <v>0</v>
      </c>
    </row>
    <row r="25" spans="1:15" x14ac:dyDescent="0.15">
      <c r="A25" s="78"/>
      <c r="B25" s="74"/>
      <c r="C25" s="14" t="s">
        <v>18</v>
      </c>
      <c r="D25" s="45">
        <v>4</v>
      </c>
      <c r="E25" s="45">
        <v>-3</v>
      </c>
      <c r="F25" s="45">
        <v>-52</v>
      </c>
      <c r="G25" s="45">
        <v>1</v>
      </c>
      <c r="H25" s="45">
        <v>2</v>
      </c>
      <c r="I25" s="45">
        <v>2</v>
      </c>
      <c r="J25" s="45">
        <v>-61</v>
      </c>
      <c r="K25" s="45">
        <v>2</v>
      </c>
      <c r="L25" s="45">
        <v>0</v>
      </c>
      <c r="M25" s="45">
        <v>-1</v>
      </c>
      <c r="N25" s="45">
        <v>-1</v>
      </c>
      <c r="O25" s="45">
        <v>-1</v>
      </c>
    </row>
    <row r="26" spans="1:15" x14ac:dyDescent="0.15">
      <c r="A26" s="78"/>
      <c r="B26" s="74"/>
      <c r="C26" s="8" t="s">
        <v>44</v>
      </c>
      <c r="D26" s="45">
        <v>-1</v>
      </c>
      <c r="E26" s="45">
        <v>-1</v>
      </c>
      <c r="F26" s="45">
        <v>2</v>
      </c>
      <c r="G26" s="45">
        <v>1</v>
      </c>
      <c r="H26" s="45">
        <v>0</v>
      </c>
      <c r="I26" s="45">
        <v>0</v>
      </c>
      <c r="J26" s="45">
        <v>-1</v>
      </c>
      <c r="K26" s="45">
        <v>1</v>
      </c>
      <c r="L26" s="45">
        <v>1</v>
      </c>
      <c r="M26" s="45">
        <v>-1</v>
      </c>
      <c r="N26" s="45">
        <v>-2</v>
      </c>
      <c r="O26" s="45">
        <v>-1</v>
      </c>
    </row>
    <row r="27" spans="1:15" x14ac:dyDescent="0.15">
      <c r="A27" s="78"/>
      <c r="B27" s="75"/>
      <c r="C27" s="9" t="s">
        <v>2</v>
      </c>
      <c r="D27" s="30">
        <f>SUM(D24:D26)</f>
        <v>4</v>
      </c>
      <c r="E27" s="30">
        <f t="shared" ref="E27:O27" si="13">SUM(E24:E26)</f>
        <v>-4</v>
      </c>
      <c r="F27" s="30">
        <f t="shared" si="13"/>
        <v>-63</v>
      </c>
      <c r="G27" s="30">
        <f t="shared" si="13"/>
        <v>2</v>
      </c>
      <c r="H27" s="30">
        <f t="shared" si="13"/>
        <v>3</v>
      </c>
      <c r="I27" s="30">
        <f t="shared" si="13"/>
        <v>2</v>
      </c>
      <c r="J27" s="30">
        <f t="shared" si="13"/>
        <v>-129</v>
      </c>
      <c r="K27" s="30">
        <f t="shared" si="13"/>
        <v>3</v>
      </c>
      <c r="L27" s="30">
        <f t="shared" si="13"/>
        <v>1</v>
      </c>
      <c r="M27" s="30">
        <f t="shared" si="13"/>
        <v>-2</v>
      </c>
      <c r="N27" s="30">
        <f t="shared" si="13"/>
        <v>-3</v>
      </c>
      <c r="O27" s="30">
        <f t="shared" si="13"/>
        <v>-2</v>
      </c>
    </row>
    <row r="28" spans="1:15" x14ac:dyDescent="0.15">
      <c r="A28" s="78"/>
      <c r="B28" s="71" t="s">
        <v>41</v>
      </c>
      <c r="C28" s="72"/>
      <c r="D28" s="48">
        <v>0</v>
      </c>
      <c r="E28" s="48">
        <v>-2</v>
      </c>
      <c r="F28" s="48">
        <v>2</v>
      </c>
      <c r="G28" s="45">
        <v>1</v>
      </c>
      <c r="H28" s="45">
        <v>1</v>
      </c>
      <c r="I28" s="45">
        <v>0</v>
      </c>
      <c r="J28" s="45">
        <v>0</v>
      </c>
      <c r="K28" s="45">
        <v>1</v>
      </c>
      <c r="L28" s="45">
        <v>0</v>
      </c>
      <c r="M28" s="45">
        <v>-1</v>
      </c>
      <c r="N28" s="45">
        <v>0</v>
      </c>
      <c r="O28" s="48">
        <v>0</v>
      </c>
    </row>
    <row r="29" spans="1:15" ht="13.5" customHeight="1" x14ac:dyDescent="0.15">
      <c r="A29" s="78"/>
      <c r="B29" s="76" t="s">
        <v>42</v>
      </c>
      <c r="C29" s="26" t="s">
        <v>43</v>
      </c>
      <c r="D29" s="32" t="s">
        <v>49</v>
      </c>
      <c r="E29" s="32" t="s">
        <v>49</v>
      </c>
      <c r="F29" s="32" t="s">
        <v>49</v>
      </c>
      <c r="G29" s="32" t="s">
        <v>49</v>
      </c>
      <c r="H29" s="32" t="s">
        <v>49</v>
      </c>
      <c r="I29" s="32" t="s">
        <v>49</v>
      </c>
      <c r="J29" s="32" t="s">
        <v>49</v>
      </c>
      <c r="K29" s="32" t="s">
        <v>49</v>
      </c>
      <c r="L29" s="32" t="s">
        <v>49</v>
      </c>
      <c r="M29" s="32" t="s">
        <v>49</v>
      </c>
      <c r="N29" s="32" t="s">
        <v>49</v>
      </c>
      <c r="O29" s="32" t="s">
        <v>49</v>
      </c>
    </row>
    <row r="30" spans="1:15" x14ac:dyDescent="0.15">
      <c r="A30" s="78"/>
      <c r="B30" s="76"/>
      <c r="C30" s="26" t="s">
        <v>44</v>
      </c>
      <c r="D30" s="32" t="s">
        <v>49</v>
      </c>
      <c r="E30" s="32" t="s">
        <v>49</v>
      </c>
      <c r="F30" s="32" t="s">
        <v>49</v>
      </c>
      <c r="G30" s="32" t="s">
        <v>49</v>
      </c>
      <c r="H30" s="32" t="s">
        <v>49</v>
      </c>
      <c r="I30" s="32" t="s">
        <v>49</v>
      </c>
      <c r="J30" s="32" t="s">
        <v>49</v>
      </c>
      <c r="K30" s="32" t="s">
        <v>49</v>
      </c>
      <c r="L30" s="32" t="s">
        <v>49</v>
      </c>
      <c r="M30" s="32" t="s">
        <v>49</v>
      </c>
      <c r="N30" s="32" t="s">
        <v>49</v>
      </c>
      <c r="O30" s="32" t="s">
        <v>49</v>
      </c>
    </row>
    <row r="31" spans="1:15" ht="13.5" customHeight="1" x14ac:dyDescent="0.15">
      <c r="A31" s="78"/>
      <c r="B31" s="80" t="s">
        <v>45</v>
      </c>
      <c r="C31" s="81"/>
      <c r="D31" s="49">
        <v>0</v>
      </c>
      <c r="E31" s="49">
        <v>0</v>
      </c>
      <c r="F31" s="49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49">
        <v>0</v>
      </c>
    </row>
    <row r="32" spans="1:15" x14ac:dyDescent="0.15">
      <c r="A32" s="79"/>
      <c r="B32" s="15" t="s">
        <v>22</v>
      </c>
      <c r="C32" s="16"/>
      <c r="D32" s="33">
        <f>D27+D28+D31</f>
        <v>4</v>
      </c>
      <c r="E32" s="33">
        <f t="shared" ref="E32:O32" si="14">E27+E28+E31</f>
        <v>-6</v>
      </c>
      <c r="F32" s="33">
        <f t="shared" si="14"/>
        <v>-61</v>
      </c>
      <c r="G32" s="33">
        <f t="shared" si="14"/>
        <v>3</v>
      </c>
      <c r="H32" s="33">
        <f t="shared" si="14"/>
        <v>4</v>
      </c>
      <c r="I32" s="33">
        <f t="shared" si="14"/>
        <v>2</v>
      </c>
      <c r="J32" s="33">
        <f t="shared" si="14"/>
        <v>-129</v>
      </c>
      <c r="K32" s="33">
        <f t="shared" si="14"/>
        <v>4</v>
      </c>
      <c r="L32" s="33">
        <f t="shared" si="14"/>
        <v>1</v>
      </c>
      <c r="M32" s="33">
        <f t="shared" si="14"/>
        <v>-3</v>
      </c>
      <c r="N32" s="33">
        <f t="shared" si="14"/>
        <v>-3</v>
      </c>
      <c r="O32" s="33">
        <f t="shared" si="14"/>
        <v>-2</v>
      </c>
    </row>
    <row r="33" spans="1:15" s="6" customFormat="1" ht="13.5" customHeight="1" x14ac:dyDescent="0.15">
      <c r="A33" s="77" t="s">
        <v>46</v>
      </c>
      <c r="B33" s="73" t="s">
        <v>1</v>
      </c>
      <c r="C33" s="10" t="s">
        <v>3</v>
      </c>
      <c r="D33" s="34">
        <f t="shared" ref="D33:O33" si="15">D34+D35</f>
        <v>357507</v>
      </c>
      <c r="E33" s="34">
        <f t="shared" si="15"/>
        <v>353246</v>
      </c>
      <c r="F33" s="34">
        <f t="shared" si="15"/>
        <v>338487</v>
      </c>
      <c r="G33" s="34">
        <f t="shared" si="15"/>
        <v>351056</v>
      </c>
      <c r="H33" s="34">
        <f t="shared" si="15"/>
        <v>350189</v>
      </c>
      <c r="I33" s="34">
        <f t="shared" si="15"/>
        <v>343707</v>
      </c>
      <c r="J33" s="34">
        <f t="shared" si="15"/>
        <v>349137</v>
      </c>
      <c r="K33" s="34">
        <f t="shared" si="15"/>
        <v>356893</v>
      </c>
      <c r="L33" s="34">
        <f t="shared" si="15"/>
        <v>356656</v>
      </c>
      <c r="M33" s="34">
        <f t="shared" si="15"/>
        <v>362844</v>
      </c>
      <c r="N33" s="34">
        <f t="shared" si="15"/>
        <v>341490</v>
      </c>
      <c r="O33" s="34">
        <f t="shared" si="15"/>
        <v>334871</v>
      </c>
    </row>
    <row r="34" spans="1:15" s="6" customFormat="1" ht="13.5" customHeight="1" x14ac:dyDescent="0.15">
      <c r="A34" s="78"/>
      <c r="B34" s="74"/>
      <c r="C34" s="8" t="s">
        <v>17</v>
      </c>
      <c r="D34" s="43">
        <v>15274</v>
      </c>
      <c r="E34" s="43">
        <v>14463</v>
      </c>
      <c r="F34" s="43">
        <v>14141</v>
      </c>
      <c r="G34" s="43">
        <v>14244</v>
      </c>
      <c r="H34" s="43">
        <v>14240</v>
      </c>
      <c r="I34" s="43">
        <v>14488</v>
      </c>
      <c r="J34" s="43">
        <v>14280</v>
      </c>
      <c r="K34" s="43">
        <v>14710</v>
      </c>
      <c r="L34" s="43">
        <v>14834</v>
      </c>
      <c r="M34" s="43">
        <v>15069</v>
      </c>
      <c r="N34" s="43">
        <v>14906</v>
      </c>
      <c r="O34" s="43">
        <v>14612</v>
      </c>
    </row>
    <row r="35" spans="1:15" s="6" customFormat="1" ht="13.5" customHeight="1" x14ac:dyDescent="0.15">
      <c r="A35" s="78"/>
      <c r="B35" s="74"/>
      <c r="C35" s="8" t="s">
        <v>18</v>
      </c>
      <c r="D35" s="43">
        <v>342233</v>
      </c>
      <c r="E35" s="43">
        <v>338783</v>
      </c>
      <c r="F35" s="43">
        <v>324346</v>
      </c>
      <c r="G35" s="43">
        <v>336812</v>
      </c>
      <c r="H35" s="43">
        <v>335949</v>
      </c>
      <c r="I35" s="43">
        <v>329219</v>
      </c>
      <c r="J35" s="43">
        <v>334857</v>
      </c>
      <c r="K35" s="43">
        <v>342183</v>
      </c>
      <c r="L35" s="43">
        <v>341822</v>
      </c>
      <c r="M35" s="43">
        <v>347775</v>
      </c>
      <c r="N35" s="43">
        <v>326584</v>
      </c>
      <c r="O35" s="43">
        <v>320259</v>
      </c>
    </row>
    <row r="36" spans="1:15" s="6" customFormat="1" ht="13.5" customHeight="1" x14ac:dyDescent="0.15">
      <c r="A36" s="78"/>
      <c r="B36" s="74"/>
      <c r="C36" s="8" t="s">
        <v>44</v>
      </c>
      <c r="D36" s="43">
        <v>47125</v>
      </c>
      <c r="E36" s="43">
        <v>46167</v>
      </c>
      <c r="F36" s="43">
        <v>43374</v>
      </c>
      <c r="G36" s="43">
        <v>45169</v>
      </c>
      <c r="H36" s="43">
        <v>43624</v>
      </c>
      <c r="I36" s="43">
        <v>42416</v>
      </c>
      <c r="J36" s="43">
        <v>44092</v>
      </c>
      <c r="K36" s="43">
        <v>47543</v>
      </c>
      <c r="L36" s="43">
        <v>48461</v>
      </c>
      <c r="M36" s="43">
        <v>49393</v>
      </c>
      <c r="N36" s="43">
        <v>45399</v>
      </c>
      <c r="O36" s="43">
        <v>43693</v>
      </c>
    </row>
    <row r="37" spans="1:15" s="6" customFormat="1" ht="13.5" customHeight="1" x14ac:dyDescent="0.15">
      <c r="A37" s="78"/>
      <c r="B37" s="75"/>
      <c r="C37" s="9" t="s">
        <v>2</v>
      </c>
      <c r="D37" s="36">
        <f>SUM(D34:D36)</f>
        <v>404632</v>
      </c>
      <c r="E37" s="36">
        <f>SUM(E34:E36)</f>
        <v>399413</v>
      </c>
      <c r="F37" s="36">
        <f t="shared" ref="F37:O37" si="16">SUM(F34:F36)</f>
        <v>381861</v>
      </c>
      <c r="G37" s="36">
        <f t="shared" si="16"/>
        <v>396225</v>
      </c>
      <c r="H37" s="36">
        <f t="shared" si="16"/>
        <v>393813</v>
      </c>
      <c r="I37" s="36">
        <f t="shared" si="16"/>
        <v>386123</v>
      </c>
      <c r="J37" s="36">
        <f t="shared" si="16"/>
        <v>393229</v>
      </c>
      <c r="K37" s="36">
        <f t="shared" si="16"/>
        <v>404436</v>
      </c>
      <c r="L37" s="36">
        <f t="shared" si="16"/>
        <v>405117</v>
      </c>
      <c r="M37" s="36">
        <f>SUM(M34:M36)</f>
        <v>412237</v>
      </c>
      <c r="N37" s="36">
        <f t="shared" si="16"/>
        <v>386889</v>
      </c>
      <c r="O37" s="36">
        <f t="shared" si="16"/>
        <v>378564</v>
      </c>
    </row>
    <row r="38" spans="1:15" s="6" customFormat="1" ht="13.5" customHeight="1" x14ac:dyDescent="0.15">
      <c r="A38" s="78"/>
      <c r="B38" s="71" t="s">
        <v>41</v>
      </c>
      <c r="C38" s="72"/>
      <c r="D38" s="50">
        <v>222005</v>
      </c>
      <c r="E38" s="50">
        <v>221223</v>
      </c>
      <c r="F38" s="50">
        <v>209543</v>
      </c>
      <c r="G38" s="43">
        <v>218502</v>
      </c>
      <c r="H38" s="43">
        <v>218765</v>
      </c>
      <c r="I38" s="43">
        <v>213934</v>
      </c>
      <c r="J38" s="43">
        <v>217166</v>
      </c>
      <c r="K38" s="43">
        <v>221561</v>
      </c>
      <c r="L38" s="43">
        <v>220625</v>
      </c>
      <c r="M38" s="43">
        <v>227758</v>
      </c>
      <c r="N38" s="43">
        <v>213832</v>
      </c>
      <c r="O38" s="50">
        <v>209643</v>
      </c>
    </row>
    <row r="39" spans="1:15" ht="13.5" customHeight="1" x14ac:dyDescent="0.15">
      <c r="A39" s="78"/>
      <c r="B39" s="76" t="s">
        <v>42</v>
      </c>
      <c r="C39" s="26" t="s">
        <v>43</v>
      </c>
      <c r="D39" s="32" t="s">
        <v>49</v>
      </c>
      <c r="E39" s="32" t="s">
        <v>49</v>
      </c>
      <c r="F39" s="32" t="s">
        <v>49</v>
      </c>
      <c r="G39" s="32" t="s">
        <v>49</v>
      </c>
      <c r="H39" s="32" t="s">
        <v>49</v>
      </c>
      <c r="I39" s="32" t="s">
        <v>49</v>
      </c>
      <c r="J39" s="32" t="s">
        <v>49</v>
      </c>
      <c r="K39" s="32" t="s">
        <v>49</v>
      </c>
      <c r="L39" s="32" t="s">
        <v>49</v>
      </c>
      <c r="M39" s="32" t="s">
        <v>49</v>
      </c>
      <c r="N39" s="32" t="s">
        <v>49</v>
      </c>
      <c r="O39" s="32" t="s">
        <v>49</v>
      </c>
    </row>
    <row r="40" spans="1:15" x14ac:dyDescent="0.15">
      <c r="A40" s="78"/>
      <c r="B40" s="76"/>
      <c r="C40" s="26" t="s">
        <v>44</v>
      </c>
      <c r="D40" s="32" t="s">
        <v>49</v>
      </c>
      <c r="E40" s="32" t="s">
        <v>49</v>
      </c>
      <c r="F40" s="32" t="s">
        <v>49</v>
      </c>
      <c r="G40" s="32" t="s">
        <v>49</v>
      </c>
      <c r="H40" s="32" t="s">
        <v>49</v>
      </c>
      <c r="I40" s="32" t="s">
        <v>49</v>
      </c>
      <c r="J40" s="32" t="s">
        <v>49</v>
      </c>
      <c r="K40" s="32" t="s">
        <v>49</v>
      </c>
      <c r="L40" s="32" t="s">
        <v>49</v>
      </c>
      <c r="M40" s="32" t="s">
        <v>49</v>
      </c>
      <c r="N40" s="32" t="s">
        <v>49</v>
      </c>
      <c r="O40" s="32" t="s">
        <v>49</v>
      </c>
    </row>
    <row r="41" spans="1:15" s="6" customFormat="1" ht="13.5" customHeight="1" x14ac:dyDescent="0.15">
      <c r="A41" s="78"/>
      <c r="B41" s="82" t="s">
        <v>45</v>
      </c>
      <c r="C41" s="83"/>
      <c r="D41" s="51">
        <v>963</v>
      </c>
      <c r="E41" s="51">
        <v>932</v>
      </c>
      <c r="F41" s="51">
        <v>998</v>
      </c>
      <c r="G41" s="43">
        <v>1008</v>
      </c>
      <c r="H41" s="43">
        <v>1069</v>
      </c>
      <c r="I41" s="43">
        <v>1054</v>
      </c>
      <c r="J41" s="43">
        <v>1077</v>
      </c>
      <c r="K41" s="43">
        <v>1110</v>
      </c>
      <c r="L41" s="43">
        <v>1143</v>
      </c>
      <c r="M41" s="43">
        <v>1106</v>
      </c>
      <c r="N41" s="43">
        <v>1069</v>
      </c>
      <c r="O41" s="51">
        <v>1102</v>
      </c>
    </row>
    <row r="42" spans="1:15" s="6" customFormat="1" ht="13.5" customHeight="1" x14ac:dyDescent="0.15">
      <c r="A42" s="79"/>
      <c r="B42" s="15" t="s">
        <v>22</v>
      </c>
      <c r="C42" s="16"/>
      <c r="D42" s="35">
        <f>D37+D38+D41</f>
        <v>627600</v>
      </c>
      <c r="E42" s="35">
        <f t="shared" ref="E42:O42" si="17">E37+E38+E41</f>
        <v>621568</v>
      </c>
      <c r="F42" s="35">
        <f t="shared" si="17"/>
        <v>592402</v>
      </c>
      <c r="G42" s="35">
        <f t="shared" si="17"/>
        <v>615735</v>
      </c>
      <c r="H42" s="35">
        <f t="shared" si="17"/>
        <v>613647</v>
      </c>
      <c r="I42" s="35">
        <f t="shared" si="17"/>
        <v>601111</v>
      </c>
      <c r="J42" s="35">
        <f t="shared" si="17"/>
        <v>611472</v>
      </c>
      <c r="K42" s="35">
        <f>K37+K38+K41</f>
        <v>627107</v>
      </c>
      <c r="L42" s="35">
        <f t="shared" si="17"/>
        <v>626885</v>
      </c>
      <c r="M42" s="35">
        <f t="shared" si="17"/>
        <v>641101</v>
      </c>
      <c r="N42" s="35">
        <f t="shared" si="17"/>
        <v>601790</v>
      </c>
      <c r="O42" s="35">
        <f t="shared" si="17"/>
        <v>589309</v>
      </c>
    </row>
    <row r="43" spans="1:15" x14ac:dyDescent="0.15">
      <c r="A43" s="6" t="s">
        <v>23</v>
      </c>
    </row>
  </sheetData>
  <mergeCells count="22">
    <mergeCell ref="B31:C31"/>
    <mergeCell ref="B9:B10"/>
    <mergeCell ref="A23:A32"/>
    <mergeCell ref="A13:A22"/>
    <mergeCell ref="B23:B27"/>
    <mergeCell ref="B13:B17"/>
    <mergeCell ref="A33:A42"/>
    <mergeCell ref="B33:B37"/>
    <mergeCell ref="B38:C38"/>
    <mergeCell ref="B41:C41"/>
    <mergeCell ref="B39:B40"/>
    <mergeCell ref="D1:O1"/>
    <mergeCell ref="A1:C2"/>
    <mergeCell ref="B28:C28"/>
    <mergeCell ref="B3:B7"/>
    <mergeCell ref="B29:B30"/>
    <mergeCell ref="A3:A12"/>
    <mergeCell ref="B11:C11"/>
    <mergeCell ref="B21:C21"/>
    <mergeCell ref="B18:C18"/>
    <mergeCell ref="B19:B20"/>
    <mergeCell ref="B8:C8"/>
  </mergeCells>
  <phoneticPr fontId="4"/>
  <pageMargins left="0.78740157480314965" right="0.59055118110236227" top="0.59055118110236227" bottom="0.39370078740157483" header="0.51181102362204722" footer="0.51181102362204722"/>
  <pageSetup paperSize="9" scale="9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5"/>
  <sheetViews>
    <sheetView showGridLines="0" zoomScale="85" zoomScaleNormal="85" workbookViewId="0">
      <pane xSplit="3" ySplit="2" topLeftCell="D3" activePane="bottomRight" state="frozen"/>
      <selection activeCell="H28" sqref="H28"/>
      <selection pane="topRight" activeCell="H28" sqref="H28"/>
      <selection pane="bottomLeft" activeCell="H28" sqref="H28"/>
      <selection pane="bottomRight" activeCell="H28" sqref="H28"/>
    </sheetView>
  </sheetViews>
  <sheetFormatPr defaultRowHeight="13.5" x14ac:dyDescent="0.15"/>
  <cols>
    <col min="1" max="1" width="2.625" style="7" bestFit="1" customWidth="1"/>
    <col min="2" max="2" width="3.125" style="7" customWidth="1"/>
    <col min="3" max="3" width="9" style="7"/>
    <col min="4" max="9" width="11.5" style="13" customWidth="1"/>
    <col min="10" max="11" width="11.5" style="7" customWidth="1"/>
    <col min="12" max="12" width="11.5" style="13" customWidth="1"/>
    <col min="13" max="13" width="11.5" style="7" customWidth="1"/>
    <col min="14" max="14" width="11.5" style="13" customWidth="1"/>
    <col min="15" max="15" width="11.5" style="7" customWidth="1"/>
    <col min="16" max="16" width="3.5" style="7" customWidth="1"/>
    <col min="17" max="16384" width="9" style="7"/>
  </cols>
  <sheetData>
    <row r="1" spans="1:17" s="13" customFormat="1" x14ac:dyDescent="0.15">
      <c r="A1" s="86" t="s">
        <v>16</v>
      </c>
      <c r="B1" s="86"/>
      <c r="C1" s="86"/>
      <c r="D1" s="64" t="s">
        <v>47</v>
      </c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7" s="1" customFormat="1" x14ac:dyDescent="0.15">
      <c r="A2" s="86"/>
      <c r="B2" s="86"/>
      <c r="C2" s="86"/>
      <c r="D2" s="11" t="s">
        <v>4</v>
      </c>
      <c r="E2" s="11" t="s">
        <v>6</v>
      </c>
      <c r="F2" s="11" t="s">
        <v>7</v>
      </c>
      <c r="G2" s="11" t="s">
        <v>8</v>
      </c>
      <c r="H2" s="11" t="s">
        <v>9</v>
      </c>
      <c r="I2" s="11" t="s">
        <v>10</v>
      </c>
      <c r="J2" s="11" t="s">
        <v>39</v>
      </c>
      <c r="K2" s="11" t="s">
        <v>11</v>
      </c>
      <c r="L2" s="11" t="s">
        <v>12</v>
      </c>
      <c r="M2" s="12" t="s">
        <v>13</v>
      </c>
      <c r="N2" s="11" t="s">
        <v>14</v>
      </c>
      <c r="O2" s="11" t="s">
        <v>48</v>
      </c>
    </row>
    <row r="3" spans="1:17" s="2" customFormat="1" ht="13.5" customHeight="1" x14ac:dyDescent="0.15">
      <c r="A3" s="87" t="s">
        <v>21</v>
      </c>
      <c r="B3" s="87" t="s">
        <v>1</v>
      </c>
      <c r="C3" s="22" t="s">
        <v>3</v>
      </c>
      <c r="D3" s="37">
        <f t="shared" ref="D3:F12" si="0">SUM(D13,D23,D33)</f>
        <v>2718555269</v>
      </c>
      <c r="E3" s="37">
        <f t="shared" si="0"/>
        <v>2538475027</v>
      </c>
      <c r="F3" s="37">
        <f t="shared" si="0"/>
        <v>2480235632</v>
      </c>
      <c r="G3" s="37">
        <f t="shared" ref="G3:H12" si="1">SUM(G13,G23,G33)</f>
        <v>2561605255</v>
      </c>
      <c r="H3" s="37">
        <f t="shared" si="1"/>
        <v>2541421098</v>
      </c>
      <c r="I3" s="37">
        <f t="shared" ref="I3:J12" si="2">SUM(I13,I23,I33)</f>
        <v>2557311738</v>
      </c>
      <c r="J3" s="37">
        <f t="shared" si="2"/>
        <v>2512059612</v>
      </c>
      <c r="K3" s="37">
        <f t="shared" ref="K3:L12" si="3">SUM(K13,K23,K33)</f>
        <v>2599844563</v>
      </c>
      <c r="L3" s="37">
        <f t="shared" si="3"/>
        <v>2576893050</v>
      </c>
      <c r="M3" s="37">
        <f t="shared" ref="M3:N12" si="4">SUM(M13,M23,M33)</f>
        <v>2617258746</v>
      </c>
      <c r="N3" s="37">
        <f t="shared" si="4"/>
        <v>2566727527</v>
      </c>
      <c r="O3" s="37">
        <f t="shared" ref="O3:O12" si="5">SUM(O13,O23,O33)</f>
        <v>2376942340</v>
      </c>
    </row>
    <row r="4" spans="1:17" s="2" customFormat="1" ht="13.5" customHeight="1" x14ac:dyDescent="0.15">
      <c r="A4" s="88"/>
      <c r="B4" s="90"/>
      <c r="C4" s="19" t="s">
        <v>17</v>
      </c>
      <c r="D4" s="38">
        <f t="shared" si="0"/>
        <v>1476413534</v>
      </c>
      <c r="E4" s="38">
        <f t="shared" si="0"/>
        <v>1346923749</v>
      </c>
      <c r="F4" s="38">
        <f t="shared" si="0"/>
        <v>1370361328</v>
      </c>
      <c r="G4" s="38">
        <f t="shared" si="1"/>
        <v>1380361318</v>
      </c>
      <c r="H4" s="38">
        <f t="shared" si="1"/>
        <v>1364849147</v>
      </c>
      <c r="I4" s="38">
        <f t="shared" si="2"/>
        <v>1404096572</v>
      </c>
      <c r="J4" s="38">
        <f t="shared" si="2"/>
        <v>1339914627</v>
      </c>
      <c r="K4" s="38">
        <f t="shared" si="3"/>
        <v>1405273190</v>
      </c>
      <c r="L4" s="38">
        <f t="shared" si="3"/>
        <v>1397760118</v>
      </c>
      <c r="M4" s="38">
        <f t="shared" si="4"/>
        <v>1421387142</v>
      </c>
      <c r="N4" s="38">
        <f t="shared" si="4"/>
        <v>1432643755</v>
      </c>
      <c r="O4" s="38">
        <f t="shared" si="5"/>
        <v>1299772681</v>
      </c>
    </row>
    <row r="5" spans="1:17" s="2" customFormat="1" ht="13.5" customHeight="1" x14ac:dyDescent="0.15">
      <c r="A5" s="88"/>
      <c r="B5" s="90"/>
      <c r="C5" s="23" t="s">
        <v>18</v>
      </c>
      <c r="D5" s="38">
        <f t="shared" si="0"/>
        <v>1242141735</v>
      </c>
      <c r="E5" s="38">
        <f t="shared" si="0"/>
        <v>1191551278</v>
      </c>
      <c r="F5" s="38">
        <f t="shared" si="0"/>
        <v>1109874304</v>
      </c>
      <c r="G5" s="38">
        <f t="shared" si="1"/>
        <v>1181243937</v>
      </c>
      <c r="H5" s="38">
        <f t="shared" si="1"/>
        <v>1176571951</v>
      </c>
      <c r="I5" s="38">
        <f t="shared" si="2"/>
        <v>1153215166</v>
      </c>
      <c r="J5" s="38">
        <f t="shared" si="2"/>
        <v>1172144985</v>
      </c>
      <c r="K5" s="38">
        <f t="shared" si="3"/>
        <v>1194571373</v>
      </c>
      <c r="L5" s="38">
        <f t="shared" si="3"/>
        <v>1179132932</v>
      </c>
      <c r="M5" s="38">
        <f t="shared" si="4"/>
        <v>1195871604</v>
      </c>
      <c r="N5" s="38">
        <f t="shared" si="4"/>
        <v>1134083772</v>
      </c>
      <c r="O5" s="38">
        <f t="shared" si="5"/>
        <v>1077169659</v>
      </c>
    </row>
    <row r="6" spans="1:17" s="2" customFormat="1" ht="13.5" customHeight="1" x14ac:dyDescent="0.15">
      <c r="A6" s="88"/>
      <c r="B6" s="90"/>
      <c r="C6" s="24" t="s">
        <v>24</v>
      </c>
      <c r="D6" s="39">
        <f t="shared" si="0"/>
        <v>166180591</v>
      </c>
      <c r="E6" s="39">
        <f t="shared" si="0"/>
        <v>160671246</v>
      </c>
      <c r="F6" s="39">
        <f t="shared" si="0"/>
        <v>142730872</v>
      </c>
      <c r="G6" s="39">
        <f t="shared" si="1"/>
        <v>160160188</v>
      </c>
      <c r="H6" s="39">
        <f t="shared" si="1"/>
        <v>149129524</v>
      </c>
      <c r="I6" s="39">
        <f t="shared" si="2"/>
        <v>137965421</v>
      </c>
      <c r="J6" s="39">
        <f t="shared" si="2"/>
        <v>146656572</v>
      </c>
      <c r="K6" s="39">
        <f t="shared" si="3"/>
        <v>159411149</v>
      </c>
      <c r="L6" s="39">
        <f t="shared" si="3"/>
        <v>163713294</v>
      </c>
      <c r="M6" s="39">
        <f t="shared" si="4"/>
        <v>160200821</v>
      </c>
      <c r="N6" s="39">
        <f t="shared" si="4"/>
        <v>137068536</v>
      </c>
      <c r="O6" s="39">
        <f t="shared" si="5"/>
        <v>140597477</v>
      </c>
    </row>
    <row r="7" spans="1:17" s="2" customFormat="1" ht="13.5" customHeight="1" x14ac:dyDescent="0.15">
      <c r="A7" s="88"/>
      <c r="B7" s="91"/>
      <c r="C7" s="18" t="s">
        <v>2</v>
      </c>
      <c r="D7" s="40">
        <f t="shared" si="0"/>
        <v>2884735860</v>
      </c>
      <c r="E7" s="40">
        <f t="shared" si="0"/>
        <v>2699146273</v>
      </c>
      <c r="F7" s="40">
        <f t="shared" si="0"/>
        <v>2622966504</v>
      </c>
      <c r="G7" s="40">
        <f t="shared" si="1"/>
        <v>2721765443</v>
      </c>
      <c r="H7" s="40">
        <f t="shared" si="1"/>
        <v>2690550622</v>
      </c>
      <c r="I7" s="40">
        <f t="shared" si="2"/>
        <v>2695277159</v>
      </c>
      <c r="J7" s="40">
        <f t="shared" si="2"/>
        <v>2658716184</v>
      </c>
      <c r="K7" s="40">
        <f t="shared" si="3"/>
        <v>2759255712</v>
      </c>
      <c r="L7" s="40">
        <f t="shared" si="3"/>
        <v>2740606344</v>
      </c>
      <c r="M7" s="40">
        <f t="shared" si="4"/>
        <v>2777459567</v>
      </c>
      <c r="N7" s="40">
        <f t="shared" si="4"/>
        <v>2703796063</v>
      </c>
      <c r="O7" s="40">
        <f t="shared" si="5"/>
        <v>2517539817</v>
      </c>
    </row>
    <row r="8" spans="1:17" s="2" customFormat="1" ht="13.5" customHeight="1" x14ac:dyDescent="0.15">
      <c r="A8" s="88"/>
      <c r="B8" s="92" t="s">
        <v>25</v>
      </c>
      <c r="C8" s="93"/>
      <c r="D8" s="37">
        <f t="shared" si="0"/>
        <v>596067907</v>
      </c>
      <c r="E8" s="37">
        <f t="shared" si="0"/>
        <v>568970739</v>
      </c>
      <c r="F8" s="37">
        <f t="shared" si="0"/>
        <v>503952647</v>
      </c>
      <c r="G8" s="37">
        <f t="shared" si="1"/>
        <v>537805178</v>
      </c>
      <c r="H8" s="37">
        <f t="shared" si="1"/>
        <v>556732320</v>
      </c>
      <c r="I8" s="37">
        <f t="shared" si="2"/>
        <v>540269520</v>
      </c>
      <c r="J8" s="37">
        <f t="shared" si="2"/>
        <v>548189475</v>
      </c>
      <c r="K8" s="37">
        <f t="shared" si="3"/>
        <v>553239864</v>
      </c>
      <c r="L8" s="37">
        <f t="shared" si="3"/>
        <v>549445829</v>
      </c>
      <c r="M8" s="37">
        <f t="shared" si="4"/>
        <v>591504927</v>
      </c>
      <c r="N8" s="37">
        <f t="shared" si="4"/>
        <v>532388304</v>
      </c>
      <c r="O8" s="37">
        <f t="shared" si="5"/>
        <v>514475625</v>
      </c>
    </row>
    <row r="9" spans="1:17" s="2" customFormat="1" ht="13.5" customHeight="1" x14ac:dyDescent="0.15">
      <c r="A9" s="88"/>
      <c r="B9" s="84" t="s">
        <v>31</v>
      </c>
      <c r="C9" s="19" t="s">
        <v>26</v>
      </c>
      <c r="D9" s="41">
        <f t="shared" si="0"/>
        <v>678582326</v>
      </c>
      <c r="E9" s="41">
        <f t="shared" si="0"/>
        <v>644980877</v>
      </c>
      <c r="F9" s="41">
        <f t="shared" si="0"/>
        <v>658777625</v>
      </c>
      <c r="G9" s="41">
        <f t="shared" si="1"/>
        <v>638950470</v>
      </c>
      <c r="H9" s="41">
        <f t="shared" si="1"/>
        <v>656621547</v>
      </c>
      <c r="I9" s="41">
        <f t="shared" si="2"/>
        <v>655327795</v>
      </c>
      <c r="J9" s="41">
        <f t="shared" si="2"/>
        <v>632636612</v>
      </c>
      <c r="K9" s="41">
        <f t="shared" si="3"/>
        <v>650699900</v>
      </c>
      <c r="L9" s="41">
        <f t="shared" si="3"/>
        <v>641755076</v>
      </c>
      <c r="M9" s="41">
        <f t="shared" si="4"/>
        <v>658453529</v>
      </c>
      <c r="N9" s="41">
        <f t="shared" si="4"/>
        <v>677441479</v>
      </c>
      <c r="O9" s="41">
        <f t="shared" si="5"/>
        <v>612536997</v>
      </c>
    </row>
    <row r="10" spans="1:17" s="2" customFormat="1" ht="13.5" customHeight="1" x14ac:dyDescent="0.15">
      <c r="A10" s="88"/>
      <c r="B10" s="85"/>
      <c r="C10" s="19" t="s">
        <v>29</v>
      </c>
      <c r="D10" s="41">
        <f t="shared" si="0"/>
        <v>1672849</v>
      </c>
      <c r="E10" s="41">
        <f t="shared" si="0"/>
        <v>1652752</v>
      </c>
      <c r="F10" s="41">
        <f t="shared" si="0"/>
        <v>1689108</v>
      </c>
      <c r="G10" s="41">
        <f t="shared" si="1"/>
        <v>1706923</v>
      </c>
      <c r="H10" s="41">
        <f t="shared" si="1"/>
        <v>1676491</v>
      </c>
      <c r="I10" s="41">
        <f t="shared" si="2"/>
        <v>1571024</v>
      </c>
      <c r="J10" s="41">
        <f t="shared" si="2"/>
        <v>1420170</v>
      </c>
      <c r="K10" s="41">
        <f t="shared" si="3"/>
        <v>1675210</v>
      </c>
      <c r="L10" s="41">
        <f t="shared" si="3"/>
        <v>2119785</v>
      </c>
      <c r="M10" s="41">
        <f t="shared" si="4"/>
        <v>1621100</v>
      </c>
      <c r="N10" s="41">
        <f t="shared" si="4"/>
        <v>1466419</v>
      </c>
      <c r="O10" s="41">
        <f t="shared" si="5"/>
        <v>1317886</v>
      </c>
    </row>
    <row r="11" spans="1:17" s="2" customFormat="1" ht="13.5" customHeight="1" x14ac:dyDescent="0.15">
      <c r="A11" s="88"/>
      <c r="B11" s="4" t="s">
        <v>30</v>
      </c>
      <c r="C11" s="5"/>
      <c r="D11" s="39">
        <f t="shared" si="0"/>
        <v>206920715</v>
      </c>
      <c r="E11" s="39">
        <f t="shared" si="0"/>
        <v>203543995</v>
      </c>
      <c r="F11" s="39">
        <f t="shared" si="0"/>
        <v>205698095</v>
      </c>
      <c r="G11" s="39">
        <f t="shared" si="1"/>
        <v>212005110</v>
      </c>
      <c r="H11" s="39">
        <f t="shared" si="1"/>
        <v>226606815</v>
      </c>
      <c r="I11" s="39">
        <f t="shared" si="2"/>
        <v>222193660</v>
      </c>
      <c r="J11" s="39">
        <f t="shared" si="2"/>
        <v>224906740</v>
      </c>
      <c r="K11" s="39">
        <f t="shared" si="3"/>
        <v>231369755</v>
      </c>
      <c r="L11" s="39">
        <f t="shared" si="3"/>
        <v>230173130</v>
      </c>
      <c r="M11" s="39">
        <f t="shared" si="4"/>
        <v>236760055</v>
      </c>
      <c r="N11" s="39">
        <f t="shared" si="4"/>
        <v>218853210</v>
      </c>
      <c r="O11" s="39">
        <f t="shared" si="5"/>
        <v>210103025</v>
      </c>
    </row>
    <row r="12" spans="1:17" s="2" customFormat="1" ht="13.5" customHeight="1" x14ac:dyDescent="0.15">
      <c r="A12" s="89"/>
      <c r="B12" s="20" t="s">
        <v>22</v>
      </c>
      <c r="C12" s="21"/>
      <c r="D12" s="42">
        <f>SUM(D22,D32,D42)</f>
        <v>3501495838.5</v>
      </c>
      <c r="E12" s="42">
        <f t="shared" si="0"/>
        <v>3288471411.5</v>
      </c>
      <c r="F12" s="42">
        <f t="shared" si="0"/>
        <v>3147488960.5</v>
      </c>
      <c r="G12" s="42">
        <f t="shared" si="1"/>
        <v>3280771132</v>
      </c>
      <c r="H12" s="42">
        <f t="shared" si="1"/>
        <v>3269943623.5</v>
      </c>
      <c r="I12" s="42">
        <f t="shared" si="2"/>
        <v>3257766045</v>
      </c>
      <c r="J12" s="42">
        <f t="shared" si="2"/>
        <v>3229396333</v>
      </c>
      <c r="K12" s="42">
        <f t="shared" si="3"/>
        <v>3335632551.5</v>
      </c>
      <c r="L12" s="42">
        <f t="shared" si="3"/>
        <v>3313069486</v>
      </c>
      <c r="M12" s="42">
        <f t="shared" si="4"/>
        <v>3392640499.5</v>
      </c>
      <c r="N12" s="42">
        <f t="shared" si="4"/>
        <v>3258069688</v>
      </c>
      <c r="O12" s="42">
        <f t="shared" si="5"/>
        <v>3053025744.5</v>
      </c>
    </row>
    <row r="13" spans="1:17" s="2" customFormat="1" ht="13.5" customHeight="1" x14ac:dyDescent="0.15">
      <c r="A13" s="87" t="s">
        <v>0</v>
      </c>
      <c r="B13" s="94" t="s">
        <v>1</v>
      </c>
      <c r="C13" s="25" t="s">
        <v>3</v>
      </c>
      <c r="D13" s="37">
        <f>D14+D15</f>
        <v>1133277581</v>
      </c>
      <c r="E13" s="37">
        <f t="shared" ref="E13:O13" si="6">E14+E15</f>
        <v>1057703188</v>
      </c>
      <c r="F13" s="37">
        <f t="shared" si="6"/>
        <v>1035282704</v>
      </c>
      <c r="G13" s="37">
        <f t="shared" si="6"/>
        <v>1105808123</v>
      </c>
      <c r="H13" s="37">
        <f t="shared" si="6"/>
        <v>1066262648</v>
      </c>
      <c r="I13" s="37">
        <f t="shared" si="6"/>
        <v>1065646517</v>
      </c>
      <c r="J13" s="37">
        <f t="shared" si="6"/>
        <v>1049555705</v>
      </c>
      <c r="K13" s="37">
        <f t="shared" si="6"/>
        <v>1089925221</v>
      </c>
      <c r="L13" s="37">
        <f t="shared" si="6"/>
        <v>1069606442</v>
      </c>
      <c r="M13" s="37">
        <f t="shared" si="6"/>
        <v>1071234957</v>
      </c>
      <c r="N13" s="37">
        <f t="shared" si="6"/>
        <v>1040310484</v>
      </c>
      <c r="O13" s="37">
        <f t="shared" si="6"/>
        <v>955290722</v>
      </c>
    </row>
    <row r="14" spans="1:17" s="2" customFormat="1" ht="13.5" customHeight="1" x14ac:dyDescent="0.15">
      <c r="A14" s="88"/>
      <c r="B14" s="95"/>
      <c r="C14" s="19" t="s">
        <v>19</v>
      </c>
      <c r="D14" s="52">
        <v>547998128</v>
      </c>
      <c r="E14" s="52">
        <v>503009922</v>
      </c>
      <c r="F14" s="52">
        <v>518093959</v>
      </c>
      <c r="G14" s="44">
        <v>546777335</v>
      </c>
      <c r="H14" s="44">
        <v>515382905</v>
      </c>
      <c r="I14" s="44">
        <v>528643198</v>
      </c>
      <c r="J14" s="44">
        <v>504384331</v>
      </c>
      <c r="K14" s="44">
        <v>533720924</v>
      </c>
      <c r="L14" s="44">
        <v>524287860</v>
      </c>
      <c r="M14" s="44">
        <v>517499835</v>
      </c>
      <c r="N14" s="44">
        <v>512746536</v>
      </c>
      <c r="O14" s="52">
        <v>461603412</v>
      </c>
      <c r="P14" s="13"/>
      <c r="Q14" s="3"/>
    </row>
    <row r="15" spans="1:17" s="2" customFormat="1" ht="13.5" customHeight="1" x14ac:dyDescent="0.15">
      <c r="A15" s="88"/>
      <c r="B15" s="95"/>
      <c r="C15" s="23" t="s">
        <v>18</v>
      </c>
      <c r="D15" s="53">
        <v>585279453</v>
      </c>
      <c r="E15" s="53">
        <v>554693266</v>
      </c>
      <c r="F15" s="53">
        <v>517188745</v>
      </c>
      <c r="G15" s="44">
        <v>559030788</v>
      </c>
      <c r="H15" s="44">
        <v>550879743</v>
      </c>
      <c r="I15" s="44">
        <v>537003319</v>
      </c>
      <c r="J15" s="44">
        <v>545171374</v>
      </c>
      <c r="K15" s="44">
        <v>556204297</v>
      </c>
      <c r="L15" s="44">
        <v>545318582</v>
      </c>
      <c r="M15" s="44">
        <v>553735122</v>
      </c>
      <c r="N15" s="44">
        <v>527563948</v>
      </c>
      <c r="O15" s="53">
        <v>493687310</v>
      </c>
    </row>
    <row r="16" spans="1:17" s="2" customFormat="1" ht="13.5" customHeight="1" x14ac:dyDescent="0.15">
      <c r="A16" s="88"/>
      <c r="B16" s="95"/>
      <c r="C16" s="27" t="s">
        <v>24</v>
      </c>
      <c r="D16" s="54">
        <v>97357759</v>
      </c>
      <c r="E16" s="54">
        <v>93840251</v>
      </c>
      <c r="F16" s="54">
        <v>83590222</v>
      </c>
      <c r="G16" s="44">
        <v>95528948</v>
      </c>
      <c r="H16" s="44">
        <v>87714183</v>
      </c>
      <c r="I16" s="44">
        <v>80789901</v>
      </c>
      <c r="J16" s="44">
        <v>85113306</v>
      </c>
      <c r="K16" s="44">
        <v>91912205</v>
      </c>
      <c r="L16" s="44">
        <v>94526878</v>
      </c>
      <c r="M16" s="44">
        <v>93204207</v>
      </c>
      <c r="N16" s="44">
        <v>79887384</v>
      </c>
      <c r="O16" s="54">
        <v>81368481</v>
      </c>
    </row>
    <row r="17" spans="1:15" s="2" customFormat="1" ht="13.5" customHeight="1" x14ac:dyDescent="0.15">
      <c r="A17" s="88"/>
      <c r="B17" s="96"/>
      <c r="C17" s="28" t="s">
        <v>2</v>
      </c>
      <c r="D17" s="42">
        <f>SUM(D14:D16)</f>
        <v>1230635340</v>
      </c>
      <c r="E17" s="42">
        <f t="shared" ref="E17:O17" si="7">SUM(E14:E16)</f>
        <v>1151543439</v>
      </c>
      <c r="F17" s="42">
        <f t="shared" si="7"/>
        <v>1118872926</v>
      </c>
      <c r="G17" s="42">
        <f t="shared" si="7"/>
        <v>1201337071</v>
      </c>
      <c r="H17" s="42">
        <f t="shared" si="7"/>
        <v>1153976831</v>
      </c>
      <c r="I17" s="42">
        <f t="shared" si="7"/>
        <v>1146436418</v>
      </c>
      <c r="J17" s="42">
        <f t="shared" si="7"/>
        <v>1134669011</v>
      </c>
      <c r="K17" s="42">
        <f t="shared" si="7"/>
        <v>1181837426</v>
      </c>
      <c r="L17" s="42">
        <f t="shared" si="7"/>
        <v>1164133320</v>
      </c>
      <c r="M17" s="42">
        <f t="shared" si="7"/>
        <v>1164439164</v>
      </c>
      <c r="N17" s="42">
        <f t="shared" si="7"/>
        <v>1120197868</v>
      </c>
      <c r="O17" s="42">
        <f t="shared" si="7"/>
        <v>1036659203</v>
      </c>
    </row>
    <row r="18" spans="1:15" s="2" customFormat="1" ht="13.5" customHeight="1" x14ac:dyDescent="0.15">
      <c r="A18" s="88"/>
      <c r="B18" s="92" t="s">
        <v>25</v>
      </c>
      <c r="C18" s="93"/>
      <c r="D18" s="55">
        <v>266155970</v>
      </c>
      <c r="E18" s="55">
        <v>250066028</v>
      </c>
      <c r="F18" s="55">
        <v>222405575</v>
      </c>
      <c r="G18" s="44">
        <v>238208652</v>
      </c>
      <c r="H18" s="44">
        <v>245229127</v>
      </c>
      <c r="I18" s="44">
        <v>239276985</v>
      </c>
      <c r="J18" s="44">
        <v>239968973</v>
      </c>
      <c r="K18" s="44">
        <v>242874358</v>
      </c>
      <c r="L18" s="44">
        <v>243825759</v>
      </c>
      <c r="M18" s="44">
        <v>259521263</v>
      </c>
      <c r="N18" s="44">
        <v>235025182</v>
      </c>
      <c r="O18" s="55">
        <v>225877269</v>
      </c>
    </row>
    <row r="19" spans="1:15" s="2" customFormat="1" ht="13.5" customHeight="1" x14ac:dyDescent="0.15">
      <c r="A19" s="88"/>
      <c r="B19" s="97" t="s">
        <v>31</v>
      </c>
      <c r="C19" s="19" t="s">
        <v>26</v>
      </c>
      <c r="D19" s="53">
        <v>250807262</v>
      </c>
      <c r="E19" s="53">
        <v>239358951</v>
      </c>
      <c r="F19" s="53">
        <v>247963452</v>
      </c>
      <c r="G19" s="44">
        <v>246279475</v>
      </c>
      <c r="H19" s="44">
        <v>246571485</v>
      </c>
      <c r="I19" s="44">
        <v>243744649</v>
      </c>
      <c r="J19" s="44">
        <v>236137416</v>
      </c>
      <c r="K19" s="44">
        <v>243007968</v>
      </c>
      <c r="L19" s="44">
        <v>236810562</v>
      </c>
      <c r="M19" s="44">
        <v>241396712</v>
      </c>
      <c r="N19" s="44">
        <v>240796907</v>
      </c>
      <c r="O19" s="53">
        <v>216024293</v>
      </c>
    </row>
    <row r="20" spans="1:15" s="2" customFormat="1" ht="13.5" customHeight="1" x14ac:dyDescent="0.15">
      <c r="A20" s="88"/>
      <c r="B20" s="97"/>
      <c r="C20" s="19" t="s">
        <v>24</v>
      </c>
      <c r="D20" s="53">
        <v>807525</v>
      </c>
      <c r="E20" s="53">
        <v>838874</v>
      </c>
      <c r="F20" s="53">
        <v>723515</v>
      </c>
      <c r="G20" s="44">
        <v>908509</v>
      </c>
      <c r="H20" s="44">
        <v>636980</v>
      </c>
      <c r="I20" s="44">
        <v>569122</v>
      </c>
      <c r="J20" s="44">
        <v>452359</v>
      </c>
      <c r="K20" s="44">
        <v>777049</v>
      </c>
      <c r="L20" s="44">
        <v>737193</v>
      </c>
      <c r="M20" s="44">
        <v>953525</v>
      </c>
      <c r="N20" s="44">
        <v>722285</v>
      </c>
      <c r="O20" s="53">
        <v>656785</v>
      </c>
    </row>
    <row r="21" spans="1:15" s="2" customFormat="1" ht="13.5" customHeight="1" x14ac:dyDescent="0.15">
      <c r="A21" s="88"/>
      <c r="B21" s="4" t="s">
        <v>27</v>
      </c>
      <c r="C21" s="5"/>
      <c r="D21" s="54">
        <v>90110865</v>
      </c>
      <c r="E21" s="54">
        <v>94580225</v>
      </c>
      <c r="F21" s="54">
        <v>91251625</v>
      </c>
      <c r="G21" s="44">
        <v>94421190</v>
      </c>
      <c r="H21" s="44">
        <v>97537375</v>
      </c>
      <c r="I21" s="44">
        <v>97049680</v>
      </c>
      <c r="J21" s="44">
        <v>98474940</v>
      </c>
      <c r="K21" s="44">
        <v>99336455</v>
      </c>
      <c r="L21" s="44">
        <v>101165470</v>
      </c>
      <c r="M21" s="44">
        <v>108997885</v>
      </c>
      <c r="N21" s="44">
        <v>101071810</v>
      </c>
      <c r="O21" s="54">
        <v>96672975</v>
      </c>
    </row>
    <row r="22" spans="1:15" s="2" customFormat="1" ht="13.5" customHeight="1" x14ac:dyDescent="0.15">
      <c r="A22" s="89"/>
      <c r="B22" s="20" t="s">
        <v>22</v>
      </c>
      <c r="C22" s="21"/>
      <c r="D22" s="42">
        <f>D17+D18+D21/10</f>
        <v>1505802396.5</v>
      </c>
      <c r="E22" s="42">
        <f t="shared" ref="E22:O22" si="8">E17+E18+E21/10</f>
        <v>1411067489.5</v>
      </c>
      <c r="F22" s="42">
        <f t="shared" si="8"/>
        <v>1350403663.5</v>
      </c>
      <c r="G22" s="42">
        <f t="shared" si="8"/>
        <v>1448987842</v>
      </c>
      <c r="H22" s="42">
        <f t="shared" si="8"/>
        <v>1408959695.5</v>
      </c>
      <c r="I22" s="42">
        <f t="shared" si="8"/>
        <v>1395418371</v>
      </c>
      <c r="J22" s="42">
        <f t="shared" si="8"/>
        <v>1384485478</v>
      </c>
      <c r="K22" s="42">
        <f t="shared" si="8"/>
        <v>1434645429.5</v>
      </c>
      <c r="L22" s="42">
        <f t="shared" si="8"/>
        <v>1418075626</v>
      </c>
      <c r="M22" s="42">
        <f t="shared" si="8"/>
        <v>1434860215.5</v>
      </c>
      <c r="N22" s="42">
        <f t="shared" si="8"/>
        <v>1365330231</v>
      </c>
      <c r="O22" s="42">
        <f t="shared" si="8"/>
        <v>1272203769.5</v>
      </c>
    </row>
    <row r="23" spans="1:15" s="2" customFormat="1" ht="13.5" customHeight="1" x14ac:dyDescent="0.15">
      <c r="A23" s="87" t="s">
        <v>5</v>
      </c>
      <c r="B23" s="94" t="s">
        <v>1</v>
      </c>
      <c r="C23" s="25" t="s">
        <v>3</v>
      </c>
      <c r="D23" s="37">
        <f>D24+D25</f>
        <v>82620</v>
      </c>
      <c r="E23" s="37">
        <f t="shared" ref="E23:O23" si="9">E24+E25</f>
        <v>-3088</v>
      </c>
      <c r="F23" s="37">
        <f t="shared" si="9"/>
        <v>-86715</v>
      </c>
      <c r="G23" s="37">
        <f t="shared" si="9"/>
        <v>284</v>
      </c>
      <c r="H23" s="37">
        <f t="shared" si="9"/>
        <v>17320</v>
      </c>
      <c r="I23" s="37">
        <f t="shared" si="9"/>
        <v>685</v>
      </c>
      <c r="J23" s="37">
        <f t="shared" si="9"/>
        <v>-47153</v>
      </c>
      <c r="K23" s="37">
        <f t="shared" si="9"/>
        <v>1654</v>
      </c>
      <c r="L23" s="37">
        <f t="shared" si="9"/>
        <v>848</v>
      </c>
      <c r="M23" s="37">
        <f t="shared" si="9"/>
        <v>337</v>
      </c>
      <c r="N23" s="37">
        <f t="shared" si="9"/>
        <v>-1075</v>
      </c>
      <c r="O23" s="37">
        <f t="shared" si="9"/>
        <v>-1826</v>
      </c>
    </row>
    <row r="24" spans="1:15" s="2" customFormat="1" ht="13.5" customHeight="1" x14ac:dyDescent="0.15">
      <c r="A24" s="88"/>
      <c r="B24" s="95"/>
      <c r="C24" s="19" t="s">
        <v>17</v>
      </c>
      <c r="D24" s="56">
        <v>74899</v>
      </c>
      <c r="E24" s="56">
        <v>0</v>
      </c>
      <c r="F24" s="56">
        <v>-78068</v>
      </c>
      <c r="G24" s="45">
        <v>0</v>
      </c>
      <c r="H24" s="45">
        <v>15805</v>
      </c>
      <c r="I24" s="45">
        <v>0</v>
      </c>
      <c r="J24" s="45">
        <v>-33265</v>
      </c>
      <c r="K24" s="45">
        <v>0</v>
      </c>
      <c r="L24" s="45">
        <v>0</v>
      </c>
      <c r="M24" s="45">
        <v>0</v>
      </c>
      <c r="N24" s="45">
        <v>0</v>
      </c>
      <c r="O24" s="56">
        <v>0</v>
      </c>
    </row>
    <row r="25" spans="1:15" s="2" customFormat="1" ht="13.5" customHeight="1" x14ac:dyDescent="0.15">
      <c r="A25" s="88"/>
      <c r="B25" s="95"/>
      <c r="C25" s="23" t="s">
        <v>18</v>
      </c>
      <c r="D25" s="56">
        <v>7721</v>
      </c>
      <c r="E25" s="56">
        <v>-3088</v>
      </c>
      <c r="F25" s="56">
        <v>-8647</v>
      </c>
      <c r="G25" s="45">
        <v>284</v>
      </c>
      <c r="H25" s="45">
        <v>1515</v>
      </c>
      <c r="I25" s="45">
        <v>685</v>
      </c>
      <c r="J25" s="45">
        <v>-13888</v>
      </c>
      <c r="K25" s="45">
        <v>1654</v>
      </c>
      <c r="L25" s="45">
        <v>848</v>
      </c>
      <c r="M25" s="45">
        <v>337</v>
      </c>
      <c r="N25" s="45">
        <v>-1075</v>
      </c>
      <c r="O25" s="56">
        <v>-1826</v>
      </c>
    </row>
    <row r="26" spans="1:15" s="2" customFormat="1" ht="13.5" customHeight="1" x14ac:dyDescent="0.15">
      <c r="A26" s="88"/>
      <c r="B26" s="95"/>
      <c r="C26" s="27" t="s">
        <v>24</v>
      </c>
      <c r="D26" s="57">
        <v>-491</v>
      </c>
      <c r="E26" s="57">
        <v>-467</v>
      </c>
      <c r="F26" s="57">
        <v>2842</v>
      </c>
      <c r="G26" s="45">
        <v>460</v>
      </c>
      <c r="H26" s="45">
        <v>-1900</v>
      </c>
      <c r="I26" s="45">
        <v>0</v>
      </c>
      <c r="J26" s="45">
        <v>-462</v>
      </c>
      <c r="K26" s="45">
        <v>1416</v>
      </c>
      <c r="L26" s="45">
        <v>1925</v>
      </c>
      <c r="M26" s="45">
        <v>-1766</v>
      </c>
      <c r="N26" s="45">
        <v>-4155</v>
      </c>
      <c r="O26" s="57">
        <v>-4131</v>
      </c>
    </row>
    <row r="27" spans="1:15" s="2" customFormat="1" ht="13.5" customHeight="1" x14ac:dyDescent="0.15">
      <c r="A27" s="88"/>
      <c r="B27" s="96"/>
      <c r="C27" s="28" t="s">
        <v>2</v>
      </c>
      <c r="D27" s="42">
        <f>SUM(D24:D26)</f>
        <v>82129</v>
      </c>
      <c r="E27" s="42">
        <f t="shared" ref="E27:O27" si="10">SUM(E24:E26)</f>
        <v>-3555</v>
      </c>
      <c r="F27" s="42">
        <f t="shared" si="10"/>
        <v>-83873</v>
      </c>
      <c r="G27" s="42">
        <f t="shared" si="10"/>
        <v>744</v>
      </c>
      <c r="H27" s="42">
        <f t="shared" si="10"/>
        <v>15420</v>
      </c>
      <c r="I27" s="42">
        <f t="shared" si="10"/>
        <v>685</v>
      </c>
      <c r="J27" s="42">
        <f t="shared" si="10"/>
        <v>-47615</v>
      </c>
      <c r="K27" s="42">
        <f t="shared" si="10"/>
        <v>3070</v>
      </c>
      <c r="L27" s="42">
        <f t="shared" si="10"/>
        <v>2773</v>
      </c>
      <c r="M27" s="42">
        <f t="shared" si="10"/>
        <v>-1429</v>
      </c>
      <c r="N27" s="42">
        <f t="shared" si="10"/>
        <v>-5230</v>
      </c>
      <c r="O27" s="42">
        <f t="shared" si="10"/>
        <v>-5957</v>
      </c>
    </row>
    <row r="28" spans="1:15" s="2" customFormat="1" ht="13.5" customHeight="1" x14ac:dyDescent="0.15">
      <c r="A28" s="88"/>
      <c r="B28" s="92" t="s">
        <v>25</v>
      </c>
      <c r="C28" s="93"/>
      <c r="D28" s="58">
        <v>0</v>
      </c>
      <c r="E28" s="58">
        <v>-547</v>
      </c>
      <c r="F28" s="58">
        <v>646</v>
      </c>
      <c r="G28" s="45">
        <v>232</v>
      </c>
      <c r="H28" s="45">
        <v>738</v>
      </c>
      <c r="I28" s="45">
        <v>0</v>
      </c>
      <c r="J28" s="45">
        <v>0</v>
      </c>
      <c r="K28" s="45">
        <v>299</v>
      </c>
      <c r="L28" s="45">
        <v>0</v>
      </c>
      <c r="M28" s="45">
        <v>-299</v>
      </c>
      <c r="N28" s="45">
        <v>0</v>
      </c>
      <c r="O28" s="58">
        <v>0</v>
      </c>
    </row>
    <row r="29" spans="1:15" s="2" customFormat="1" ht="13.5" customHeight="1" x14ac:dyDescent="0.15">
      <c r="A29" s="88"/>
      <c r="B29" s="97" t="s">
        <v>31</v>
      </c>
      <c r="C29" s="19" t="s">
        <v>26</v>
      </c>
      <c r="D29" s="56">
        <v>52550</v>
      </c>
      <c r="E29" s="56">
        <v>0</v>
      </c>
      <c r="F29" s="56">
        <v>-52550</v>
      </c>
      <c r="G29" s="45">
        <v>0</v>
      </c>
      <c r="H29" s="45">
        <v>0</v>
      </c>
      <c r="I29" s="45">
        <v>0</v>
      </c>
      <c r="J29" s="45">
        <v>-3952</v>
      </c>
      <c r="K29" s="45">
        <v>0</v>
      </c>
      <c r="L29" s="45">
        <v>0</v>
      </c>
      <c r="M29" s="45">
        <v>0</v>
      </c>
      <c r="N29" s="45">
        <v>0</v>
      </c>
      <c r="O29" s="56">
        <v>0</v>
      </c>
    </row>
    <row r="30" spans="1:15" s="2" customFormat="1" ht="13.5" customHeight="1" x14ac:dyDescent="0.15">
      <c r="A30" s="88"/>
      <c r="B30" s="97"/>
      <c r="C30" s="19" t="s">
        <v>24</v>
      </c>
      <c r="D30" s="56">
        <v>0</v>
      </c>
      <c r="E30" s="56">
        <v>0</v>
      </c>
      <c r="F30" s="56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>
        <v>0</v>
      </c>
      <c r="M30" s="45">
        <v>0</v>
      </c>
      <c r="N30" s="45">
        <v>0</v>
      </c>
      <c r="O30" s="56">
        <v>0</v>
      </c>
    </row>
    <row r="31" spans="1:15" s="2" customFormat="1" ht="13.5" customHeight="1" x14ac:dyDescent="0.15">
      <c r="A31" s="88"/>
      <c r="B31" s="4" t="s">
        <v>27</v>
      </c>
      <c r="C31" s="5"/>
      <c r="D31" s="57">
        <v>0</v>
      </c>
      <c r="E31" s="57">
        <v>0</v>
      </c>
      <c r="F31" s="57">
        <v>0</v>
      </c>
      <c r="G31" s="45">
        <v>0</v>
      </c>
      <c r="H31" s="45">
        <v>0</v>
      </c>
      <c r="I31" s="45">
        <v>0</v>
      </c>
      <c r="J31" s="45">
        <v>0</v>
      </c>
      <c r="K31" s="45">
        <v>0</v>
      </c>
      <c r="L31" s="45">
        <v>0</v>
      </c>
      <c r="M31" s="45">
        <v>0</v>
      </c>
      <c r="N31" s="45">
        <v>0</v>
      </c>
      <c r="O31" s="57">
        <v>0</v>
      </c>
    </row>
    <row r="32" spans="1:15" s="2" customFormat="1" ht="13.5" customHeight="1" x14ac:dyDescent="0.15">
      <c r="A32" s="89"/>
      <c r="B32" s="20" t="s">
        <v>22</v>
      </c>
      <c r="C32" s="21"/>
      <c r="D32" s="42">
        <f>D27+D28+D31/10</f>
        <v>82129</v>
      </c>
      <c r="E32" s="42">
        <f t="shared" ref="E32:O32" si="11">E27+E28+E31/10</f>
        <v>-4102</v>
      </c>
      <c r="F32" s="42">
        <f t="shared" si="11"/>
        <v>-83227</v>
      </c>
      <c r="G32" s="42">
        <f t="shared" si="11"/>
        <v>976</v>
      </c>
      <c r="H32" s="42">
        <f t="shared" si="11"/>
        <v>16158</v>
      </c>
      <c r="I32" s="42">
        <f t="shared" si="11"/>
        <v>685</v>
      </c>
      <c r="J32" s="42">
        <f t="shared" si="11"/>
        <v>-47615</v>
      </c>
      <c r="K32" s="42">
        <f t="shared" si="11"/>
        <v>3369</v>
      </c>
      <c r="L32" s="42">
        <f t="shared" si="11"/>
        <v>2773</v>
      </c>
      <c r="M32" s="42">
        <f t="shared" si="11"/>
        <v>-1728</v>
      </c>
      <c r="N32" s="42">
        <f t="shared" si="11"/>
        <v>-5230</v>
      </c>
      <c r="O32" s="42">
        <f t="shared" si="11"/>
        <v>-5957</v>
      </c>
    </row>
    <row r="33" spans="1:15" s="3" customFormat="1" ht="13.5" customHeight="1" x14ac:dyDescent="0.15">
      <c r="A33" s="87" t="s">
        <v>28</v>
      </c>
      <c r="B33" s="94" t="s">
        <v>1</v>
      </c>
      <c r="C33" s="25" t="s">
        <v>3</v>
      </c>
      <c r="D33" s="37">
        <f>D34+D35</f>
        <v>1585195068</v>
      </c>
      <c r="E33" s="37">
        <f t="shared" ref="E33:O33" si="12">E34+E35</f>
        <v>1480774927</v>
      </c>
      <c r="F33" s="37">
        <f t="shared" si="12"/>
        <v>1445039643</v>
      </c>
      <c r="G33" s="37">
        <f t="shared" si="12"/>
        <v>1455796848</v>
      </c>
      <c r="H33" s="37">
        <f t="shared" si="12"/>
        <v>1475141130</v>
      </c>
      <c r="I33" s="37">
        <f t="shared" si="12"/>
        <v>1491664536</v>
      </c>
      <c r="J33" s="37">
        <f t="shared" si="12"/>
        <v>1462551060</v>
      </c>
      <c r="K33" s="37">
        <f t="shared" si="12"/>
        <v>1509917688</v>
      </c>
      <c r="L33" s="37">
        <f t="shared" si="12"/>
        <v>1507285760</v>
      </c>
      <c r="M33" s="37">
        <f t="shared" si="12"/>
        <v>1546023452</v>
      </c>
      <c r="N33" s="37">
        <f t="shared" si="12"/>
        <v>1526418118</v>
      </c>
      <c r="O33" s="37">
        <f t="shared" si="12"/>
        <v>1421653444</v>
      </c>
    </row>
    <row r="34" spans="1:15" s="3" customFormat="1" ht="13.5" customHeight="1" x14ac:dyDescent="0.15">
      <c r="A34" s="88"/>
      <c r="B34" s="95"/>
      <c r="C34" s="19" t="s">
        <v>17</v>
      </c>
      <c r="D34" s="59">
        <v>928340507</v>
      </c>
      <c r="E34" s="59">
        <v>843913827</v>
      </c>
      <c r="F34" s="59">
        <v>852345437</v>
      </c>
      <c r="G34" s="43">
        <v>833583983</v>
      </c>
      <c r="H34" s="43">
        <v>849450437</v>
      </c>
      <c r="I34" s="43">
        <v>875453374</v>
      </c>
      <c r="J34" s="43">
        <v>835563561</v>
      </c>
      <c r="K34" s="43">
        <v>871552266</v>
      </c>
      <c r="L34" s="43">
        <v>873472258</v>
      </c>
      <c r="M34" s="43">
        <v>903887307</v>
      </c>
      <c r="N34" s="43">
        <v>919897219</v>
      </c>
      <c r="O34" s="59">
        <v>838169269</v>
      </c>
    </row>
    <row r="35" spans="1:15" s="3" customFormat="1" ht="13.5" customHeight="1" x14ac:dyDescent="0.15">
      <c r="A35" s="88"/>
      <c r="B35" s="95"/>
      <c r="C35" s="23" t="s">
        <v>18</v>
      </c>
      <c r="D35" s="60">
        <v>656854561</v>
      </c>
      <c r="E35" s="60">
        <v>636861100</v>
      </c>
      <c r="F35" s="60">
        <v>592694206</v>
      </c>
      <c r="G35" s="43">
        <v>622212865</v>
      </c>
      <c r="H35" s="43">
        <v>625690693</v>
      </c>
      <c r="I35" s="43">
        <v>616211162</v>
      </c>
      <c r="J35" s="43">
        <v>626987499</v>
      </c>
      <c r="K35" s="43">
        <v>638365422</v>
      </c>
      <c r="L35" s="43">
        <v>633813502</v>
      </c>
      <c r="M35" s="43">
        <v>642136145</v>
      </c>
      <c r="N35" s="43">
        <v>606520899</v>
      </c>
      <c r="O35" s="60">
        <v>583484175</v>
      </c>
    </row>
    <row r="36" spans="1:15" s="3" customFormat="1" ht="13.5" customHeight="1" x14ac:dyDescent="0.15">
      <c r="A36" s="88"/>
      <c r="B36" s="95"/>
      <c r="C36" s="27" t="s">
        <v>24</v>
      </c>
      <c r="D36" s="61">
        <v>68823323</v>
      </c>
      <c r="E36" s="61">
        <v>66831462</v>
      </c>
      <c r="F36" s="61">
        <v>59137808</v>
      </c>
      <c r="G36" s="43">
        <v>64630780</v>
      </c>
      <c r="H36" s="43">
        <v>61417241</v>
      </c>
      <c r="I36" s="43">
        <v>57175520</v>
      </c>
      <c r="J36" s="43">
        <v>61543728</v>
      </c>
      <c r="K36" s="43">
        <v>67497528</v>
      </c>
      <c r="L36" s="43">
        <v>69184491</v>
      </c>
      <c r="M36" s="43">
        <v>66998380</v>
      </c>
      <c r="N36" s="43">
        <v>57185307</v>
      </c>
      <c r="O36" s="61">
        <v>59233127</v>
      </c>
    </row>
    <row r="37" spans="1:15" s="3" customFormat="1" ht="13.5" customHeight="1" x14ac:dyDescent="0.15">
      <c r="A37" s="88"/>
      <c r="B37" s="96"/>
      <c r="C37" s="28" t="s">
        <v>2</v>
      </c>
      <c r="D37" s="42">
        <f>SUM(D34:D36)</f>
        <v>1654018391</v>
      </c>
      <c r="E37" s="42">
        <f t="shared" ref="E37:O37" si="13">SUM(E34:E36)</f>
        <v>1547606389</v>
      </c>
      <c r="F37" s="42">
        <f t="shared" si="13"/>
        <v>1504177451</v>
      </c>
      <c r="G37" s="42">
        <f t="shared" si="13"/>
        <v>1520427628</v>
      </c>
      <c r="H37" s="42">
        <f t="shared" si="13"/>
        <v>1536558371</v>
      </c>
      <c r="I37" s="42">
        <f t="shared" si="13"/>
        <v>1548840056</v>
      </c>
      <c r="J37" s="42">
        <f t="shared" si="13"/>
        <v>1524094788</v>
      </c>
      <c r="K37" s="42">
        <f t="shared" si="13"/>
        <v>1577415216</v>
      </c>
      <c r="L37" s="42">
        <f t="shared" si="13"/>
        <v>1576470251</v>
      </c>
      <c r="M37" s="42">
        <f t="shared" si="13"/>
        <v>1613021832</v>
      </c>
      <c r="N37" s="42">
        <f t="shared" si="13"/>
        <v>1583603425</v>
      </c>
      <c r="O37" s="42">
        <f t="shared" si="13"/>
        <v>1480886571</v>
      </c>
    </row>
    <row r="38" spans="1:15" s="3" customFormat="1" ht="13.5" customHeight="1" x14ac:dyDescent="0.15">
      <c r="A38" s="88"/>
      <c r="B38" s="92" t="s">
        <v>25</v>
      </c>
      <c r="C38" s="93"/>
      <c r="D38" s="62">
        <v>329911937</v>
      </c>
      <c r="E38" s="62">
        <v>318905258</v>
      </c>
      <c r="F38" s="62">
        <v>281546426</v>
      </c>
      <c r="G38" s="43">
        <v>299596294</v>
      </c>
      <c r="H38" s="43">
        <v>311502455</v>
      </c>
      <c r="I38" s="43">
        <v>300992535</v>
      </c>
      <c r="J38" s="43">
        <v>308220502</v>
      </c>
      <c r="K38" s="43">
        <v>310365207</v>
      </c>
      <c r="L38" s="43">
        <v>305620070</v>
      </c>
      <c r="M38" s="43">
        <v>331983963</v>
      </c>
      <c r="N38" s="43">
        <v>297363122</v>
      </c>
      <c r="O38" s="62">
        <v>288598356</v>
      </c>
    </row>
    <row r="39" spans="1:15" s="2" customFormat="1" ht="13.5" customHeight="1" x14ac:dyDescent="0.15">
      <c r="A39" s="88"/>
      <c r="B39" s="97" t="s">
        <v>31</v>
      </c>
      <c r="C39" s="19" t="s">
        <v>26</v>
      </c>
      <c r="D39" s="60">
        <v>427722514</v>
      </c>
      <c r="E39" s="60">
        <v>405621926</v>
      </c>
      <c r="F39" s="60">
        <v>410866723</v>
      </c>
      <c r="G39" s="43">
        <v>392670995</v>
      </c>
      <c r="H39" s="43">
        <v>410050062</v>
      </c>
      <c r="I39" s="43">
        <v>411583146</v>
      </c>
      <c r="J39" s="43">
        <v>396503148</v>
      </c>
      <c r="K39" s="43">
        <v>407691932</v>
      </c>
      <c r="L39" s="43">
        <v>404944514</v>
      </c>
      <c r="M39" s="43">
        <v>417056817</v>
      </c>
      <c r="N39" s="43">
        <v>436644572</v>
      </c>
      <c r="O39" s="60">
        <v>396512704</v>
      </c>
    </row>
    <row r="40" spans="1:15" s="2" customFormat="1" ht="13.5" customHeight="1" x14ac:dyDescent="0.15">
      <c r="A40" s="88"/>
      <c r="B40" s="97"/>
      <c r="C40" s="19" t="s">
        <v>24</v>
      </c>
      <c r="D40" s="60">
        <v>865324</v>
      </c>
      <c r="E40" s="60">
        <v>813878</v>
      </c>
      <c r="F40" s="60">
        <v>965593</v>
      </c>
      <c r="G40" s="43">
        <v>798414</v>
      </c>
      <c r="H40" s="43">
        <v>1039511</v>
      </c>
      <c r="I40" s="43">
        <v>1001902</v>
      </c>
      <c r="J40" s="43">
        <v>967811</v>
      </c>
      <c r="K40" s="43">
        <v>898161</v>
      </c>
      <c r="L40" s="43">
        <v>1382592</v>
      </c>
      <c r="M40" s="43">
        <v>667575</v>
      </c>
      <c r="N40" s="43">
        <v>744134</v>
      </c>
      <c r="O40" s="60">
        <v>661101</v>
      </c>
    </row>
    <row r="41" spans="1:15" s="3" customFormat="1" ht="13.5" customHeight="1" x14ac:dyDescent="0.15">
      <c r="A41" s="88"/>
      <c r="B41" s="4" t="s">
        <v>27</v>
      </c>
      <c r="C41" s="5"/>
      <c r="D41" s="61">
        <v>116809850</v>
      </c>
      <c r="E41" s="61">
        <v>108963770</v>
      </c>
      <c r="F41" s="61">
        <v>114446470</v>
      </c>
      <c r="G41" s="43">
        <v>117583920</v>
      </c>
      <c r="H41" s="43">
        <v>129069440</v>
      </c>
      <c r="I41" s="43">
        <v>125143980</v>
      </c>
      <c r="J41" s="43">
        <v>126431800</v>
      </c>
      <c r="K41" s="43">
        <v>132033300</v>
      </c>
      <c r="L41" s="43">
        <v>129007660</v>
      </c>
      <c r="M41" s="43">
        <v>127762170</v>
      </c>
      <c r="N41" s="43">
        <v>117781400</v>
      </c>
      <c r="O41" s="61">
        <v>113430050</v>
      </c>
    </row>
    <row r="42" spans="1:15" s="3" customFormat="1" ht="13.5" customHeight="1" x14ac:dyDescent="0.15">
      <c r="A42" s="89"/>
      <c r="B42" s="20" t="s">
        <v>22</v>
      </c>
      <c r="C42" s="21"/>
      <c r="D42" s="42">
        <f>D37+D38+D41/10</f>
        <v>1995611313</v>
      </c>
      <c r="E42" s="42">
        <f t="shared" ref="E42:O42" si="14">E37+E38+E41/10</f>
        <v>1877408024</v>
      </c>
      <c r="F42" s="42">
        <f t="shared" si="14"/>
        <v>1797168524</v>
      </c>
      <c r="G42" s="42">
        <f t="shared" si="14"/>
        <v>1831782314</v>
      </c>
      <c r="H42" s="42">
        <f t="shared" si="14"/>
        <v>1860967770</v>
      </c>
      <c r="I42" s="42">
        <f t="shared" si="14"/>
        <v>1862346989</v>
      </c>
      <c r="J42" s="42">
        <f t="shared" si="14"/>
        <v>1844958470</v>
      </c>
      <c r="K42" s="42">
        <f t="shared" si="14"/>
        <v>1900983753</v>
      </c>
      <c r="L42" s="42">
        <f t="shared" si="14"/>
        <v>1894991087</v>
      </c>
      <c r="M42" s="42">
        <f t="shared" si="14"/>
        <v>1957782012</v>
      </c>
      <c r="N42" s="42">
        <f t="shared" si="14"/>
        <v>1892744687</v>
      </c>
      <c r="O42" s="42">
        <f t="shared" si="14"/>
        <v>1780827932</v>
      </c>
    </row>
    <row r="43" spans="1:15" ht="13.5" customHeight="1" x14ac:dyDescent="0.15">
      <c r="A43" s="6" t="s">
        <v>23</v>
      </c>
      <c r="B43" s="13"/>
      <c r="C43" s="13"/>
      <c r="J43" s="13"/>
      <c r="K43" s="13"/>
      <c r="M43" s="13"/>
      <c r="O43" s="13"/>
    </row>
    <row r="44" spans="1:15" ht="13.5" customHeight="1" x14ac:dyDescent="0.15">
      <c r="A44" s="63" t="s">
        <v>50</v>
      </c>
    </row>
    <row r="45" spans="1:15" x14ac:dyDescent="0.15">
      <c r="A45" s="63" t="s">
        <v>51</v>
      </c>
    </row>
  </sheetData>
  <mergeCells count="18">
    <mergeCell ref="A33:A42"/>
    <mergeCell ref="B33:B37"/>
    <mergeCell ref="B38:C38"/>
    <mergeCell ref="B39:B40"/>
    <mergeCell ref="B18:C18"/>
    <mergeCell ref="B19:B20"/>
    <mergeCell ref="A13:A22"/>
    <mergeCell ref="A23:A32"/>
    <mergeCell ref="B23:B27"/>
    <mergeCell ref="B28:C28"/>
    <mergeCell ref="B29:B30"/>
    <mergeCell ref="B13:B17"/>
    <mergeCell ref="D1:O1"/>
    <mergeCell ref="A1:C2"/>
    <mergeCell ref="A3:A12"/>
    <mergeCell ref="B3:B7"/>
    <mergeCell ref="B8:C8"/>
    <mergeCell ref="B9:B10"/>
  </mergeCells>
  <phoneticPr fontId="4"/>
  <pageMargins left="0.59055118110236227" right="0.59055118110236227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5:G62"/>
  <sheetViews>
    <sheetView showGridLines="0" zoomScale="145" zoomScaleNormal="145" workbookViewId="0">
      <selection activeCell="D45" sqref="D45"/>
    </sheetView>
  </sheetViews>
  <sheetFormatPr defaultRowHeight="13.5" x14ac:dyDescent="0.15"/>
  <cols>
    <col min="6" max="6" width="2" customWidth="1"/>
    <col min="12" max="12" width="0.5" customWidth="1"/>
  </cols>
  <sheetData>
    <row r="5" spans="1:7" x14ac:dyDescent="0.15">
      <c r="D5" t="s">
        <v>38</v>
      </c>
    </row>
    <row r="7" spans="1:7" x14ac:dyDescent="0.15">
      <c r="A7" t="s">
        <v>32</v>
      </c>
      <c r="G7" t="s">
        <v>37</v>
      </c>
    </row>
    <row r="26" spans="1:7" x14ac:dyDescent="0.15">
      <c r="A26" t="s">
        <v>33</v>
      </c>
      <c r="G26" t="s">
        <v>36</v>
      </c>
    </row>
    <row r="45" spans="1:7" x14ac:dyDescent="0.15">
      <c r="A45" t="s">
        <v>34</v>
      </c>
      <c r="G45" t="s">
        <v>35</v>
      </c>
    </row>
    <row r="62" ht="6" customHeight="1" x14ac:dyDescent="0.15"/>
  </sheetData>
  <phoneticPr fontId="4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7:G62"/>
  <sheetViews>
    <sheetView showGridLines="0" topLeftCell="A40" zoomScale="115" zoomScaleNormal="115" workbookViewId="0">
      <selection activeCell="C6" sqref="C6"/>
    </sheetView>
  </sheetViews>
  <sheetFormatPr defaultRowHeight="13.5" x14ac:dyDescent="0.15"/>
  <cols>
    <col min="6" max="6" width="2" customWidth="1"/>
    <col min="12" max="12" width="0.625" customWidth="1"/>
  </cols>
  <sheetData>
    <row r="7" spans="1:7" x14ac:dyDescent="0.15">
      <c r="A7" t="s">
        <v>32</v>
      </c>
      <c r="G7" t="s">
        <v>37</v>
      </c>
    </row>
    <row r="26" spans="1:7" x14ac:dyDescent="0.15">
      <c r="A26" t="s">
        <v>33</v>
      </c>
      <c r="G26" t="s">
        <v>36</v>
      </c>
    </row>
    <row r="45" spans="1:7" x14ac:dyDescent="0.15">
      <c r="A45" t="s">
        <v>34</v>
      </c>
      <c r="G45" t="s">
        <v>35</v>
      </c>
    </row>
    <row r="62" ht="5.25" customHeight="1" x14ac:dyDescent="0.15"/>
  </sheetData>
  <phoneticPr fontId="4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7:G62"/>
  <sheetViews>
    <sheetView showGridLines="0" zoomScale="130" zoomScaleNormal="130" workbookViewId="0">
      <selection activeCell="G44" sqref="G44"/>
    </sheetView>
  </sheetViews>
  <sheetFormatPr defaultRowHeight="13.5" x14ac:dyDescent="0.15"/>
  <cols>
    <col min="6" max="6" width="2" customWidth="1"/>
    <col min="12" max="12" width="0.75" customWidth="1"/>
  </cols>
  <sheetData>
    <row r="7" spans="1:7" x14ac:dyDescent="0.15">
      <c r="A7" t="s">
        <v>32</v>
      </c>
      <c r="G7" t="s">
        <v>37</v>
      </c>
    </row>
    <row r="26" spans="1:7" x14ac:dyDescent="0.15">
      <c r="A26" t="s">
        <v>33</v>
      </c>
      <c r="G26" t="s">
        <v>36</v>
      </c>
    </row>
    <row r="45" spans="1:7" x14ac:dyDescent="0.15">
      <c r="A45" t="s">
        <v>34</v>
      </c>
      <c r="G45" t="s">
        <v>35</v>
      </c>
    </row>
    <row r="62" ht="3" customHeight="1" x14ac:dyDescent="0.15"/>
  </sheetData>
  <phoneticPr fontId="4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7:G62"/>
  <sheetViews>
    <sheetView showGridLines="0" topLeftCell="A10" zoomScale="130" zoomScaleNormal="130" workbookViewId="0">
      <selection activeCell="D44" sqref="D44"/>
    </sheetView>
  </sheetViews>
  <sheetFormatPr defaultRowHeight="13.5" x14ac:dyDescent="0.15"/>
  <cols>
    <col min="6" max="6" width="2" customWidth="1"/>
    <col min="12" max="12" width="0.75" customWidth="1"/>
  </cols>
  <sheetData>
    <row r="7" spans="1:7" x14ac:dyDescent="0.15">
      <c r="A7" t="s">
        <v>32</v>
      </c>
      <c r="G7" t="s">
        <v>37</v>
      </c>
    </row>
    <row r="26" spans="1:7" x14ac:dyDescent="0.15">
      <c r="A26" t="s">
        <v>33</v>
      </c>
      <c r="G26" t="s">
        <v>36</v>
      </c>
    </row>
    <row r="45" spans="1:7" x14ac:dyDescent="0.15">
      <c r="A45" t="s">
        <v>34</v>
      </c>
      <c r="G45" t="s">
        <v>35</v>
      </c>
    </row>
    <row r="62" ht="5.25" customHeight="1" x14ac:dyDescent="0.15"/>
  </sheetData>
  <phoneticPr fontId="4"/>
  <pageMargins left="0.59055118110236227" right="0.19685039370078741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確定件数</vt:lpstr>
      <vt:lpstr>確定点数</vt:lpstr>
      <vt:lpstr>グラフ(合計)</vt:lpstr>
      <vt:lpstr>グラフ(国保)</vt:lpstr>
      <vt:lpstr>グラフ(退職)</vt:lpstr>
      <vt:lpstr>グラフ(後期)</vt:lpstr>
      <vt:lpstr>'グラフ(後期)'!Print_Area</vt:lpstr>
      <vt:lpstr>'グラフ(合計)'!Print_Area</vt:lpstr>
      <vt:lpstr>'グラフ(国保)'!Print_Area</vt:lpstr>
      <vt:lpstr>'グラフ(退職)'!Print_Area</vt:lpstr>
      <vt:lpstr>確定件数!Print_Area</vt:lpstr>
      <vt:lpstr>確定点数!Print_Area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ociblocaluser</dc:creator>
  <cp:lastModifiedBy>ociclocaluser</cp:lastModifiedBy>
  <cp:lastPrinted>2018-01-04T01:41:57Z</cp:lastPrinted>
  <dcterms:created xsi:type="dcterms:W3CDTF">2004-01-05T23:35:09Z</dcterms:created>
  <dcterms:modified xsi:type="dcterms:W3CDTF">2024-09-05T05:42:14Z</dcterms:modified>
</cp:coreProperties>
</file>