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_保険者支援担当\21_各種統計資料\01_審査支払状況の更新\令和６年度分\20240528_HP更新\00_更新用データ\"/>
    </mc:Choice>
  </mc:AlternateContent>
  <xr:revisionPtr revIDLastSave="0" documentId="13_ncr:1_{0D877F26-1BBE-437D-93C7-F402B6151D18}" xr6:coauthVersionLast="36" xr6:coauthVersionMax="36" xr10:uidLastSave="{00000000-0000-0000-0000-000000000000}"/>
  <bookViews>
    <workbookView xWindow="9600" yWindow="-15" windowWidth="9645" windowHeight="11745" tabRatio="700" xr2:uid="{00000000-000D-0000-FFFF-FFFF00000000}"/>
  </bookViews>
  <sheets>
    <sheet name="確定件数" sheetId="58" r:id="rId1"/>
    <sheet name="確定点数" sheetId="59" r:id="rId2"/>
    <sheet name="グラフ(合計)" sheetId="72" r:id="rId3"/>
    <sheet name="グラフ(国保)" sheetId="61" r:id="rId4"/>
    <sheet name="グラフ(退職)" sheetId="70" r:id="rId5"/>
    <sheet name="グラフ(後期)" sheetId="73" r:id="rId6"/>
  </sheets>
  <definedNames>
    <definedName name="_xlnm.Print_Area" localSheetId="5">'グラフ(後期)'!$A$1:$L$62</definedName>
    <definedName name="_xlnm.Print_Area" localSheetId="2">'グラフ(合計)'!$A$1:$L$62</definedName>
    <definedName name="_xlnm.Print_Area" localSheetId="3">'グラフ(国保)'!$A$1:$L$62</definedName>
    <definedName name="_xlnm.Print_Area" localSheetId="4">'グラフ(退職)'!$A$1:$L$62</definedName>
    <definedName name="_xlnm.Print_Area" localSheetId="0">確定件数!$A$1:$O$43</definedName>
    <definedName name="_xlnm.Print_Area" localSheetId="1">確定点数!$A$1:$O$43</definedName>
  </definedNames>
  <calcPr calcId="191029"/>
</workbook>
</file>

<file path=xl/calcChain.xml><?xml version="1.0" encoding="utf-8"?>
<calcChain xmlns="http://schemas.openxmlformats.org/spreadsheetml/2006/main">
  <c r="O17" i="59" l="1"/>
  <c r="O22" i="59" s="1"/>
  <c r="E17" i="59"/>
  <c r="E22" i="59" s="1"/>
  <c r="P15" i="59" l="1"/>
  <c r="P16" i="59"/>
  <c r="P18" i="59"/>
  <c r="P19" i="59"/>
  <c r="P20" i="59"/>
  <c r="P21" i="59"/>
  <c r="P24" i="59"/>
  <c r="P25" i="59"/>
  <c r="P26" i="59"/>
  <c r="P28" i="59"/>
  <c r="P29" i="59"/>
  <c r="P30" i="59"/>
  <c r="P31" i="59"/>
  <c r="P34" i="59"/>
  <c r="P35" i="59"/>
  <c r="P36" i="59"/>
  <c r="P38" i="59"/>
  <c r="P39" i="59"/>
  <c r="P40" i="59"/>
  <c r="P41" i="59"/>
  <c r="P14" i="59"/>
  <c r="P15" i="58"/>
  <c r="P16" i="58"/>
  <c r="P18" i="58"/>
  <c r="P19" i="58"/>
  <c r="P20" i="58"/>
  <c r="P21" i="58"/>
  <c r="P24" i="58"/>
  <c r="P25" i="58"/>
  <c r="P26" i="58"/>
  <c r="P28" i="58"/>
  <c r="P29" i="58"/>
  <c r="P30" i="58"/>
  <c r="P31" i="58"/>
  <c r="P34" i="58"/>
  <c r="P35" i="58"/>
  <c r="P36" i="58"/>
  <c r="P38" i="58"/>
  <c r="P39" i="58"/>
  <c r="P40" i="58"/>
  <c r="P41" i="58"/>
  <c r="P14" i="58"/>
  <c r="D27" i="58" l="1"/>
  <c r="D23" i="58"/>
  <c r="N27" i="59" l="1"/>
  <c r="N32" i="59" s="1"/>
  <c r="N10" i="59"/>
  <c r="N9" i="59"/>
  <c r="N8" i="59"/>
  <c r="N6" i="59"/>
  <c r="N13" i="59"/>
  <c r="N37" i="59"/>
  <c r="N42" i="59" s="1"/>
  <c r="N23" i="59"/>
  <c r="N23" i="58"/>
  <c r="N8" i="58"/>
  <c r="N17" i="58"/>
  <c r="N7" i="58" s="1"/>
  <c r="N11" i="58"/>
  <c r="N37" i="58"/>
  <c r="N42" i="58" s="1"/>
  <c r="M11" i="58"/>
  <c r="M33" i="58"/>
  <c r="M23" i="58"/>
  <c r="M6" i="58"/>
  <c r="M37" i="58"/>
  <c r="M42" i="58" s="1"/>
  <c r="M9" i="59"/>
  <c r="M17" i="59"/>
  <c r="M22" i="59" s="1"/>
  <c r="M33" i="59"/>
  <c r="M27" i="59"/>
  <c r="M32" i="59" s="1"/>
  <c r="L11" i="58"/>
  <c r="L37" i="58"/>
  <c r="L42" i="58" s="1"/>
  <c r="L5" i="58"/>
  <c r="L17" i="58"/>
  <c r="L22" i="58" s="1"/>
  <c r="K23" i="58"/>
  <c r="J23" i="58"/>
  <c r="L27" i="58"/>
  <c r="L32" i="58" s="1"/>
  <c r="K5" i="58"/>
  <c r="K4" i="58"/>
  <c r="L10" i="59"/>
  <c r="L8" i="59"/>
  <c r="L23" i="59"/>
  <c r="K5" i="59"/>
  <c r="K4" i="59"/>
  <c r="K37" i="58"/>
  <c r="K42" i="58" s="1"/>
  <c r="K6" i="58"/>
  <c r="J5" i="58"/>
  <c r="J11" i="58"/>
  <c r="J8" i="58"/>
  <c r="I4" i="58"/>
  <c r="K33" i="59"/>
  <c r="K9" i="59"/>
  <c r="K8" i="59"/>
  <c r="K23" i="59"/>
  <c r="J37" i="59"/>
  <c r="J42" i="59" s="1"/>
  <c r="J23" i="59"/>
  <c r="J8" i="59"/>
  <c r="J17" i="59"/>
  <c r="J22" i="59" s="1"/>
  <c r="I13" i="59"/>
  <c r="H23" i="59"/>
  <c r="H13" i="59"/>
  <c r="G10" i="59"/>
  <c r="G5" i="59"/>
  <c r="G17" i="59"/>
  <c r="G22" i="59" s="1"/>
  <c r="G11" i="59"/>
  <c r="I5" i="58"/>
  <c r="I23" i="58"/>
  <c r="H11" i="58"/>
  <c r="H27" i="58"/>
  <c r="H32" i="58" s="1"/>
  <c r="H8" i="58"/>
  <c r="H5" i="58"/>
  <c r="G5" i="58"/>
  <c r="G33" i="58"/>
  <c r="G4" i="58"/>
  <c r="G11" i="58"/>
  <c r="G27" i="58"/>
  <c r="G32" i="58" s="1"/>
  <c r="D4" i="58"/>
  <c r="E4" i="58"/>
  <c r="F4" i="58"/>
  <c r="O4" i="58"/>
  <c r="D5" i="58"/>
  <c r="E5" i="58"/>
  <c r="F5" i="58"/>
  <c r="O5" i="58"/>
  <c r="D6" i="58"/>
  <c r="E6" i="58"/>
  <c r="F6" i="58"/>
  <c r="O6" i="58"/>
  <c r="D8" i="58"/>
  <c r="E8" i="58"/>
  <c r="F8" i="58"/>
  <c r="G8" i="58"/>
  <c r="K8" i="58"/>
  <c r="O8" i="58"/>
  <c r="D11" i="58"/>
  <c r="E11" i="58"/>
  <c r="F11" i="58"/>
  <c r="K11" i="58"/>
  <c r="O11" i="58"/>
  <c r="E33" i="58"/>
  <c r="E37" i="58"/>
  <c r="E42" i="58" s="1"/>
  <c r="E37" i="59"/>
  <c r="E42" i="59" s="1"/>
  <c r="F37" i="59"/>
  <c r="F42" i="59" s="1"/>
  <c r="O37" i="59"/>
  <c r="O42" i="59" s="1"/>
  <c r="D37" i="59"/>
  <c r="D42" i="59" s="1"/>
  <c r="E33" i="59"/>
  <c r="F33" i="59"/>
  <c r="N33" i="59"/>
  <c r="O33" i="59"/>
  <c r="D33" i="59"/>
  <c r="E27" i="59"/>
  <c r="E32" i="59" s="1"/>
  <c r="F27" i="59"/>
  <c r="F32" i="59" s="1"/>
  <c r="O27" i="59"/>
  <c r="O32" i="59" s="1"/>
  <c r="D27" i="59"/>
  <c r="D32" i="59" s="1"/>
  <c r="E23" i="59"/>
  <c r="F23" i="59"/>
  <c r="O23" i="59"/>
  <c r="D23" i="59"/>
  <c r="F17" i="59"/>
  <c r="F22" i="59" s="1"/>
  <c r="I17" i="59"/>
  <c r="I22" i="59" s="1"/>
  <c r="D17" i="59"/>
  <c r="D22" i="59" s="1"/>
  <c r="E13" i="59"/>
  <c r="F13" i="59"/>
  <c r="O13" i="59"/>
  <c r="D13" i="59"/>
  <c r="F37" i="58"/>
  <c r="F42" i="58" s="1"/>
  <c r="O37" i="58"/>
  <c r="O42" i="58" s="1"/>
  <c r="D37" i="58"/>
  <c r="D42" i="58" s="1"/>
  <c r="F33" i="58"/>
  <c r="O33" i="58"/>
  <c r="D33" i="58"/>
  <c r="E27" i="58"/>
  <c r="E32" i="58" s="1"/>
  <c r="F27" i="58"/>
  <c r="F32" i="58" s="1"/>
  <c r="O27" i="58"/>
  <c r="D32" i="58"/>
  <c r="E23" i="58"/>
  <c r="F23" i="58"/>
  <c r="L23" i="58"/>
  <c r="O23" i="58"/>
  <c r="E17" i="58"/>
  <c r="E22" i="58" s="1"/>
  <c r="F17" i="58"/>
  <c r="F22" i="58" s="1"/>
  <c r="G17" i="58"/>
  <c r="G22" i="58"/>
  <c r="O17" i="58"/>
  <c r="O22" i="58" s="1"/>
  <c r="D17" i="58"/>
  <c r="E13" i="58"/>
  <c r="F13" i="58"/>
  <c r="G13" i="58"/>
  <c r="K13" i="58"/>
  <c r="O13" i="58"/>
  <c r="D13" i="58"/>
  <c r="O4" i="59"/>
  <c r="O5" i="59"/>
  <c r="O6" i="59"/>
  <c r="O8" i="59"/>
  <c r="O9" i="59"/>
  <c r="O10" i="59"/>
  <c r="O11" i="59"/>
  <c r="M8" i="59"/>
  <c r="E11" i="59"/>
  <c r="E10" i="59"/>
  <c r="E9" i="59"/>
  <c r="E8" i="59"/>
  <c r="E6" i="59"/>
  <c r="E5" i="59"/>
  <c r="E4" i="59"/>
  <c r="D11" i="59"/>
  <c r="D10" i="59"/>
  <c r="D9" i="59"/>
  <c r="D8" i="59"/>
  <c r="D6" i="59"/>
  <c r="D5" i="59"/>
  <c r="D4" i="59"/>
  <c r="F4" i="59"/>
  <c r="F5" i="59"/>
  <c r="F6" i="59"/>
  <c r="F8" i="59"/>
  <c r="F9" i="59"/>
  <c r="F10" i="59"/>
  <c r="F11" i="59"/>
  <c r="O32" i="58"/>
  <c r="J13" i="58"/>
  <c r="I37" i="59"/>
  <c r="I42" i="59" s="1"/>
  <c r="I8" i="59"/>
  <c r="I6" i="59"/>
  <c r="I27" i="59"/>
  <c r="I32" i="59" s="1"/>
  <c r="I9" i="59"/>
  <c r="I10" i="59"/>
  <c r="I33" i="59"/>
  <c r="I11" i="59"/>
  <c r="I5" i="59"/>
  <c r="I23" i="59"/>
  <c r="I3" i="59" s="1"/>
  <c r="H33" i="59"/>
  <c r="H8" i="59"/>
  <c r="H9" i="59"/>
  <c r="H6" i="59"/>
  <c r="H37" i="59"/>
  <c r="H42" i="59" s="1"/>
  <c r="H11" i="59"/>
  <c r="H10" i="59"/>
  <c r="H27" i="59"/>
  <c r="H32" i="59" s="1"/>
  <c r="H4" i="59"/>
  <c r="H17" i="59"/>
  <c r="H22" i="59" s="1"/>
  <c r="H5" i="59"/>
  <c r="G37" i="59"/>
  <c r="G42" i="59" s="1"/>
  <c r="G33" i="59"/>
  <c r="G9" i="59"/>
  <c r="G8" i="59"/>
  <c r="G23" i="59"/>
  <c r="G4" i="59"/>
  <c r="G27" i="59"/>
  <c r="G32" i="59" s="1"/>
  <c r="G6" i="59"/>
  <c r="G13" i="59"/>
  <c r="I11" i="58"/>
  <c r="I8" i="58"/>
  <c r="I27" i="58"/>
  <c r="I32" i="58" s="1"/>
  <c r="I6" i="58"/>
  <c r="I13" i="58"/>
  <c r="I17" i="58"/>
  <c r="I22" i="58" s="1"/>
  <c r="H6" i="58"/>
  <c r="H33" i="58"/>
  <c r="H37" i="58"/>
  <c r="H42" i="58" s="1"/>
  <c r="H23" i="58"/>
  <c r="H17" i="58"/>
  <c r="H22" i="58" s="1"/>
  <c r="G37" i="58"/>
  <c r="G42" i="58" s="1"/>
  <c r="G6" i="58"/>
  <c r="G23" i="58"/>
  <c r="H13" i="58"/>
  <c r="H4" i="58"/>
  <c r="J9" i="59"/>
  <c r="J33" i="59"/>
  <c r="J10" i="59"/>
  <c r="J11" i="59"/>
  <c r="J4" i="59"/>
  <c r="I4" i="59"/>
  <c r="J13" i="59"/>
  <c r="J5" i="59"/>
  <c r="J33" i="58"/>
  <c r="J37" i="58"/>
  <c r="J42" i="58" s="1"/>
  <c r="J6" i="59"/>
  <c r="J27" i="59"/>
  <c r="J32" i="59" s="1"/>
  <c r="K33" i="58"/>
  <c r="K17" i="58"/>
  <c r="J17" i="58"/>
  <c r="J22" i="58" s="1"/>
  <c r="I33" i="58"/>
  <c r="I37" i="58"/>
  <c r="I42" i="58" s="1"/>
  <c r="K10" i="59"/>
  <c r="K37" i="59"/>
  <c r="K42" i="59" s="1"/>
  <c r="K11" i="59"/>
  <c r="K6" i="59"/>
  <c r="K27" i="59"/>
  <c r="K32" i="59" s="1"/>
  <c r="K17" i="59"/>
  <c r="K22" i="59" s="1"/>
  <c r="K13" i="59"/>
  <c r="L8" i="58"/>
  <c r="L33" i="58"/>
  <c r="L4" i="58"/>
  <c r="J27" i="58"/>
  <c r="J32" i="58" s="1"/>
  <c r="J4" i="58"/>
  <c r="L6" i="58"/>
  <c r="K27" i="58"/>
  <c r="K32" i="58" s="1"/>
  <c r="J6" i="58"/>
  <c r="L13" i="58"/>
  <c r="L11" i="59"/>
  <c r="L33" i="59"/>
  <c r="L9" i="59"/>
  <c r="L5" i="59"/>
  <c r="L37" i="59"/>
  <c r="L42" i="59" s="1"/>
  <c r="L6" i="59"/>
  <c r="L27" i="59"/>
  <c r="L32" i="59" s="1"/>
  <c r="L13" i="59"/>
  <c r="L3" i="59" s="1"/>
  <c r="L4" i="59"/>
  <c r="L17" i="59"/>
  <c r="L22" i="59" s="1"/>
  <c r="M4" i="58"/>
  <c r="M27" i="58"/>
  <c r="M32" i="58" s="1"/>
  <c r="M8" i="58"/>
  <c r="M5" i="58"/>
  <c r="M17" i="58"/>
  <c r="M13" i="58"/>
  <c r="M13" i="59"/>
  <c r="M10" i="59"/>
  <c r="M11" i="59"/>
  <c r="M37" i="59"/>
  <c r="M42" i="59" s="1"/>
  <c r="M6" i="59"/>
  <c r="M5" i="59"/>
  <c r="M23" i="59"/>
  <c r="M4" i="59"/>
  <c r="N4" i="59"/>
  <c r="N11" i="59"/>
  <c r="N5" i="59"/>
  <c r="N17" i="59"/>
  <c r="N22" i="59" s="1"/>
  <c r="N12" i="59" s="1"/>
  <c r="N27" i="58"/>
  <c r="N32" i="58" s="1"/>
  <c r="N4" i="58"/>
  <c r="N33" i="58"/>
  <c r="N5" i="58"/>
  <c r="N6" i="58"/>
  <c r="N13" i="58"/>
  <c r="N22" i="58" l="1"/>
  <c r="E3" i="59"/>
  <c r="N3" i="59"/>
  <c r="H3" i="59"/>
  <c r="O3" i="58"/>
  <c r="O7" i="59"/>
  <c r="P33" i="59"/>
  <c r="P27" i="58"/>
  <c r="M7" i="59"/>
  <c r="M3" i="59"/>
  <c r="P37" i="58"/>
  <c r="P32" i="58"/>
  <c r="P37" i="59"/>
  <c r="P32" i="59"/>
  <c r="P27" i="59"/>
  <c r="P23" i="59"/>
  <c r="P42" i="58"/>
  <c r="P33" i="58"/>
  <c r="L3" i="58"/>
  <c r="P23" i="58"/>
  <c r="P42" i="59"/>
  <c r="K3" i="59"/>
  <c r="P17" i="59"/>
  <c r="K22" i="58"/>
  <c r="P17" i="58"/>
  <c r="J3" i="59"/>
  <c r="I7" i="59"/>
  <c r="H3" i="58"/>
  <c r="G7" i="59"/>
  <c r="G3" i="59"/>
  <c r="G12" i="59"/>
  <c r="G3" i="58"/>
  <c r="F3" i="59"/>
  <c r="F7" i="59"/>
  <c r="F7" i="58"/>
  <c r="D3" i="59"/>
  <c r="I12" i="59"/>
  <c r="E12" i="59"/>
  <c r="O12" i="59"/>
  <c r="H12" i="59"/>
  <c r="N7" i="59"/>
  <c r="L7" i="59"/>
  <c r="M12" i="59"/>
  <c r="E7" i="59"/>
  <c r="D12" i="59"/>
  <c r="J7" i="59"/>
  <c r="L12" i="59"/>
  <c r="H7" i="59"/>
  <c r="O3" i="59"/>
  <c r="K7" i="59"/>
  <c r="D7" i="59"/>
  <c r="F12" i="59"/>
  <c r="J12" i="59"/>
  <c r="D7" i="58"/>
  <c r="D22" i="58"/>
  <c r="D12" i="58" s="1"/>
  <c r="J7" i="58"/>
  <c r="D3" i="58"/>
  <c r="O7" i="58"/>
  <c r="J3" i="58"/>
  <c r="K3" i="58"/>
  <c r="O12" i="58"/>
  <c r="G7" i="58"/>
  <c r="N3" i="58"/>
  <c r="I12" i="58"/>
  <c r="L12" i="58"/>
  <c r="I3" i="58"/>
  <c r="F3" i="58"/>
  <c r="M3" i="58"/>
  <c r="H12" i="58"/>
  <c r="E3" i="58"/>
  <c r="E12" i="58"/>
  <c r="L7" i="58"/>
  <c r="G12" i="58"/>
  <c r="I7" i="58"/>
  <c r="M7" i="58"/>
  <c r="H7" i="58"/>
  <c r="J12" i="58"/>
  <c r="N12" i="58"/>
  <c r="F12" i="58"/>
  <c r="E7" i="58"/>
  <c r="M22" i="58"/>
  <c r="M12" i="58" s="1"/>
  <c r="K7" i="58"/>
  <c r="P22" i="59" l="1"/>
  <c r="P22" i="58"/>
  <c r="K12" i="59"/>
  <c r="K12" i="58"/>
</calcChain>
</file>

<file path=xl/sharedStrings.xml><?xml version="1.0" encoding="utf-8"?>
<sst xmlns="http://schemas.openxmlformats.org/spreadsheetml/2006/main" count="257" uniqueCount="53">
  <si>
    <t>一般被保険者分</t>
    <rPh sb="0" eb="2">
      <t>イッパン</t>
    </rPh>
    <rPh sb="2" eb="6">
      <t>ヒホケンシャ</t>
    </rPh>
    <rPh sb="6" eb="7">
      <t>ブン</t>
    </rPh>
    <phoneticPr fontId="2"/>
  </si>
  <si>
    <t>診療費</t>
    <rPh sb="0" eb="3">
      <t>シンリョウヒ</t>
    </rPh>
    <phoneticPr fontId="2"/>
  </si>
  <si>
    <t>計</t>
  </si>
  <si>
    <t>医科診療</t>
    <rPh sb="0" eb="2">
      <t>イカ</t>
    </rPh>
    <phoneticPr fontId="4"/>
  </si>
  <si>
    <t>4月</t>
  </si>
  <si>
    <t xml:space="preserve">退職被保険者等 </t>
    <rPh sb="0" eb="2">
      <t>タイショク</t>
    </rPh>
    <rPh sb="2" eb="7">
      <t>ヒホケンシャナド</t>
    </rPh>
    <phoneticPr fontId="2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</si>
  <si>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</si>
  <si>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</si>
  <si>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</si>
  <si>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</si>
  <si>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</si>
  <si>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</si>
  <si>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</si>
  <si>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</si>
  <si>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</si>
  <si>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確定件数</t>
    <rPh sb="0" eb="2">
      <t>カクテイ</t>
    </rPh>
    <rPh sb="2" eb="4">
      <t>ケンスウ</t>
    </rPh>
    <phoneticPr fontId="4"/>
  </si>
  <si>
    <t>確定点数</t>
    <rPh sb="0" eb="2">
      <t>カクテイ</t>
    </rPh>
    <rPh sb="2" eb="4">
      <t>テンスウ</t>
    </rPh>
    <phoneticPr fontId="4"/>
  </si>
  <si>
    <t>医科入院</t>
    <rPh sb="0" eb="2">
      <t>イカ</t>
    </rPh>
    <rPh sb="2" eb="3">
      <t>イリ</t>
    </rPh>
    <rPh sb="3" eb="4">
      <t>イン</t>
    </rPh>
    <phoneticPr fontId="2"/>
  </si>
  <si>
    <t>医科入院外</t>
    <rPh sb="2" eb="4">
      <t>ニュウイン</t>
    </rPh>
    <rPh sb="4" eb="5">
      <t>ガイ</t>
    </rPh>
    <phoneticPr fontId="2"/>
  </si>
  <si>
    <t>医科入院</t>
    <rPh sb="2" eb="3">
      <t>イリ</t>
    </rPh>
    <rPh sb="3" eb="4">
      <t>イン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</si>
  <si>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</si>
  <si>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</si>
  <si>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合      計</t>
    <rPh sb="0" eb="1">
      <t>ゴウ</t>
    </rPh>
    <phoneticPr fontId="2"/>
  </si>
  <si>
    <t>国民健康保険団体連合会事業状況報告書より</t>
    <rPh sb="0" eb="2">
      <t>コクミン</t>
    </rPh>
    <rPh sb="2" eb="4">
      <t>ケンコウ</t>
    </rPh>
    <rPh sb="4" eb="6">
      <t>ホケン</t>
    </rPh>
    <rPh sb="6" eb="8">
      <t>ダンタイ</t>
    </rPh>
    <rPh sb="8" eb="10">
      <t>レンゴウ</t>
    </rPh>
    <rPh sb="10" eb="11">
      <t>カイ</t>
    </rPh>
    <rPh sb="11" eb="13">
      <t>ジギョウ</t>
    </rPh>
    <rPh sb="13" eb="15">
      <t>ジョウキョウ</t>
    </rPh>
    <rPh sb="15" eb="18">
      <t>ホウコクショ</t>
    </rPh>
    <phoneticPr fontId="4"/>
  </si>
  <si>
    <t>歯科診療</t>
    <phoneticPr fontId="4"/>
  </si>
  <si>
    <t>薬剤の支給</t>
    <phoneticPr fontId="4"/>
  </si>
  <si>
    <t>一般診療</t>
    <phoneticPr fontId="4"/>
  </si>
  <si>
    <t>訪問看護療養費</t>
    <phoneticPr fontId="2"/>
  </si>
  <si>
    <t>後期高齢者</t>
    <phoneticPr fontId="4"/>
  </si>
  <si>
    <t>歯科診療</t>
    <phoneticPr fontId="4"/>
  </si>
  <si>
    <t>訪問看護療養費</t>
    <phoneticPr fontId="2"/>
  </si>
  <si>
    <t>食事</t>
    <phoneticPr fontId="4"/>
  </si>
  <si>
    <t>件数（診療費）</t>
    <rPh sb="0" eb="2">
      <t>ケンスウ</t>
    </rPh>
    <phoneticPr fontId="4"/>
  </si>
  <si>
    <t>件数（薬剤の支給）</t>
    <rPh sb="0" eb="2">
      <t>ケンスウ</t>
    </rPh>
    <phoneticPr fontId="4"/>
  </si>
  <si>
    <t>件数（訪問看護療養費）</t>
    <rPh sb="0" eb="2">
      <t>ケンスウ</t>
    </rPh>
    <phoneticPr fontId="4"/>
  </si>
  <si>
    <t>費用額（訪問看護療養費）</t>
    <rPh sb="0" eb="2">
      <t>ヒヨウ</t>
    </rPh>
    <rPh sb="2" eb="3">
      <t>ガク</t>
    </rPh>
    <phoneticPr fontId="4"/>
  </si>
  <si>
    <t>点数（薬剤の支給）</t>
    <rPh sb="0" eb="2">
      <t>テンスウ</t>
    </rPh>
    <phoneticPr fontId="4"/>
  </si>
  <si>
    <t>点数（診療費）</t>
    <rPh sb="0" eb="2">
      <t>テンスウ</t>
    </rPh>
    <phoneticPr fontId="4"/>
  </si>
  <si>
    <t>　</t>
    <phoneticPr fontId="4"/>
  </si>
  <si>
    <t>10月</t>
    <phoneticPr fontId="4"/>
  </si>
  <si>
    <t>歯科診療</t>
    <phoneticPr fontId="4"/>
  </si>
  <si>
    <t>薬剤の支給</t>
    <phoneticPr fontId="4"/>
  </si>
  <si>
    <t>食事</t>
    <phoneticPr fontId="4"/>
  </si>
  <si>
    <t>一般診療</t>
    <phoneticPr fontId="4"/>
  </si>
  <si>
    <t>歯科診療</t>
    <phoneticPr fontId="4"/>
  </si>
  <si>
    <t>訪問看護療養費</t>
    <phoneticPr fontId="2"/>
  </si>
  <si>
    <t>後期高齢者</t>
    <phoneticPr fontId="4"/>
  </si>
  <si>
    <t>審査月</t>
    <rPh sb="0" eb="2">
      <t>シンサ</t>
    </rPh>
    <rPh sb="2" eb="3">
      <t>ツキ</t>
    </rPh>
    <phoneticPr fontId="4"/>
  </si>
  <si>
    <t>3月</t>
  </si>
  <si>
    <t>-</t>
    <phoneticPr fontId="4"/>
  </si>
  <si>
    <t>-</t>
    <phoneticPr fontId="4"/>
  </si>
  <si>
    <t>※医科、歯科、薬剤の支給は点数表示。食事、訪問看護療養費は円表示。</t>
    <rPh sb="1" eb="3">
      <t>イカ</t>
    </rPh>
    <rPh sb="4" eb="6">
      <t>シカ</t>
    </rPh>
    <rPh sb="7" eb="9">
      <t>ヤクザイ</t>
    </rPh>
    <rPh sb="10" eb="12">
      <t>シキュウ</t>
    </rPh>
    <rPh sb="13" eb="15">
      <t>テンスウ</t>
    </rPh>
    <rPh sb="15" eb="17">
      <t>ヒョウジ</t>
    </rPh>
    <rPh sb="18" eb="20">
      <t>ショクジ</t>
    </rPh>
    <rPh sb="21" eb="28">
      <t>ホウモンカンゴリョウヨウヒ</t>
    </rPh>
    <rPh sb="29" eb="30">
      <t>エン</t>
    </rPh>
    <rPh sb="30" eb="32">
      <t>ヒョウジ</t>
    </rPh>
    <phoneticPr fontId="4"/>
  </si>
  <si>
    <t>※合計は点数として記載（医科、歯科、薬剤の支給の合計に、訪問看護療養費を10で割り戻した値を合算した数値）</t>
    <rPh sb="1" eb="3">
      <t>ゴウケイ</t>
    </rPh>
    <rPh sb="4" eb="6">
      <t>テンスウ</t>
    </rPh>
    <rPh sb="9" eb="11">
      <t>キサイ</t>
    </rPh>
    <rPh sb="12" eb="14">
      <t>イカ</t>
    </rPh>
    <rPh sb="15" eb="17">
      <t>シカ</t>
    </rPh>
    <rPh sb="18" eb="20">
      <t>ヤクザイ</t>
    </rPh>
    <rPh sb="21" eb="23">
      <t>シキュウ</t>
    </rPh>
    <rPh sb="24" eb="26">
      <t>ゴウケイ</t>
    </rPh>
    <rPh sb="28" eb="35">
      <t>ホウモンカンゴリョウヨウヒ</t>
    </rPh>
    <rPh sb="39" eb="40">
      <t>ワ</t>
    </rPh>
    <rPh sb="41" eb="42">
      <t>モド</t>
    </rPh>
    <rPh sb="44" eb="45">
      <t>アタイ</t>
    </rPh>
    <rPh sb="46" eb="48">
      <t>ガッサン</t>
    </rPh>
    <rPh sb="50" eb="51">
      <t>スウ</t>
    </rPh>
    <rPh sb="51" eb="52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</si>
</sst>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Continuous" vertical="center" shrinkToFit="1"/>
    </xf>
    <xf numFmtId="0" fontId="3" fillId="0" borderId="2" xfId="0" applyFont="1" applyFill="1" applyBorder="1" applyAlignment="1">
      <alignment horizontal="centerContinuous" vertical="center" shrinkToFit="1"/>
    </xf>
    <xf numFmtId="0" fontId="5" fillId="0" borderId="0" xfId="0" applyFont="1" applyFill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2" fillId="0" borderId="0" xfId="0" applyFont="1" applyFill="1"/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/>
    </xf>
    <xf numFmtId="38" fontId="2" fillId="0" borderId="0" xfId="1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13" xfId="1" applyNumberFormat="1" applyFont="1" applyFill="1" applyBorder="1" applyProtection="1"/>
    <xf numFmtId="38" fontId="3" fillId="0" borderId="14" xfId="1" applyNumberFormat="1" applyFont="1" applyFill="1" applyBorder="1" applyProtection="1"/>
    <xf numFmtId="38" fontId="3" fillId="0" borderId="15" xfId="1" applyNumberFormat="1" applyFont="1" applyFill="1" applyBorder="1" applyProtection="1"/>
    <xf numFmtId="38" fontId="3" fillId="0" borderId="13" xfId="1" applyNumberFormat="1" applyFont="1" applyFill="1" applyBorder="1" applyAlignment="1" applyProtection="1">
      <alignment horizontal="right"/>
      <protection locked="0"/>
    </xf>
    <xf numFmtId="38" fontId="3" fillId="0" borderId="5" xfId="1" applyNumberFormat="1" applyFont="1" applyFill="1" applyBorder="1" applyProtection="1"/>
    <xf numFmtId="38" fontId="3" fillId="0" borderId="15" xfId="1" applyNumberFormat="1" applyFont="1" applyFill="1" applyBorder="1" applyAlignment="1" applyProtection="1"/>
    <xf numFmtId="38" fontId="3" fillId="0" borderId="5" xfId="1" applyNumberFormat="1" applyFont="1" applyFill="1" applyBorder="1" applyAlignment="1" applyProtection="1"/>
    <xf numFmtId="38" fontId="3" fillId="0" borderId="14" xfId="1" applyNumberFormat="1" applyFont="1" applyFill="1" applyBorder="1" applyAlignment="1" applyProtection="1"/>
    <xf numFmtId="38" fontId="3" fillId="0" borderId="15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shrinkToFit="1"/>
    </xf>
    <xf numFmtId="38" fontId="3" fillId="0" borderId="14" xfId="1" applyNumberFormat="1" applyFont="1" applyFill="1" applyBorder="1" applyAlignment="1" applyProtection="1">
      <alignment shrinkToFit="1"/>
    </xf>
    <xf numFmtId="38" fontId="3" fillId="0" borderId="16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horizontal="right" shrinkToFit="1"/>
      <protection locked="0"/>
    </xf>
    <xf numFmtId="38" fontId="3" fillId="0" borderId="5" xfId="1" applyNumberFormat="1" applyFont="1" applyFill="1" applyBorder="1" applyAlignment="1" applyProtection="1">
      <alignment shrinkToFit="1"/>
    </xf>
    <xf numFmtId="38" fontId="3" fillId="2" borderId="13" xfId="1" applyNumberFormat="1" applyFont="1" applyFill="1" applyBorder="1" applyProtection="1">
      <protection locked="0"/>
    </xf>
    <xf numFmtId="38" fontId="3" fillId="3" borderId="13" xfId="1" applyNumberFormat="1" applyFont="1" applyFill="1" applyBorder="1" applyProtection="1">
      <protection locked="0"/>
    </xf>
    <xf numFmtId="38" fontId="3" fillId="4" borderId="13" xfId="1" applyNumberFormat="1" applyFont="1" applyFill="1" applyBorder="1" applyProtection="1">
      <protection locked="0"/>
    </xf>
    <xf numFmtId="38" fontId="3" fillId="3" borderId="15" xfId="1" applyNumberFormat="1" applyFont="1" applyFill="1" applyBorder="1" applyProtection="1">
      <protection locked="0"/>
    </xf>
    <xf numFmtId="38" fontId="3" fillId="3" borderId="14" xfId="1" applyNumberFormat="1" applyFont="1" applyFill="1" applyBorder="1" applyProtection="1">
      <protection locked="0"/>
    </xf>
    <xf numFmtId="38" fontId="3" fillId="4" borderId="15" xfId="1" applyNumberFormat="1" applyFont="1" applyFill="1" applyBorder="1" applyProtection="1">
      <protection locked="0"/>
    </xf>
    <xf numFmtId="38" fontId="3" fillId="4" borderId="14" xfId="1" applyNumberFormat="1" applyFont="1" applyFill="1" applyBorder="1" applyProtection="1">
      <protection locked="0"/>
    </xf>
    <xf numFmtId="38" fontId="3" fillId="2" borderId="15" xfId="1" applyNumberFormat="1" applyFont="1" applyFill="1" applyBorder="1" applyProtection="1">
      <protection locked="0"/>
    </xf>
    <xf numFmtId="38" fontId="3" fillId="2" borderId="14" xfId="1" applyNumberFormat="1" applyFont="1" applyFill="1" applyBorder="1" applyProtection="1">
      <protection locked="0"/>
    </xf>
    <xf numFmtId="38" fontId="3" fillId="3" borderId="13" xfId="0" applyNumberFormat="1" applyFont="1" applyFill="1" applyBorder="1" applyAlignment="1" applyProtection="1">
      <alignment shrinkToFit="1"/>
      <protection locked="0"/>
    </xf>
    <xf numFmtId="38" fontId="3" fillId="3" borderId="13" xfId="1" applyNumberFormat="1" applyFont="1" applyFill="1" applyBorder="1" applyAlignment="1" applyProtection="1">
      <alignment shrinkToFit="1"/>
      <protection locked="0"/>
    </xf>
    <xf numFmtId="38" fontId="3" fillId="3" borderId="14" xfId="1" applyNumberFormat="1" applyFont="1" applyFill="1" applyBorder="1" applyAlignment="1" applyProtection="1">
      <alignment shrinkToFit="1"/>
      <protection locked="0"/>
    </xf>
    <xf numFmtId="38" fontId="3" fillId="3" borderId="15" xfId="1" applyNumberFormat="1" applyFont="1" applyFill="1" applyBorder="1" applyAlignment="1" applyProtection="1">
      <alignment shrinkToFit="1"/>
      <protection locked="0"/>
    </xf>
    <xf numFmtId="38" fontId="3" fillId="4" borderId="13" xfId="0" applyNumberFormat="1" applyFont="1" applyFill="1" applyBorder="1" applyAlignment="1" applyProtection="1">
      <alignment shrinkToFit="1"/>
      <protection locked="0"/>
    </xf>
    <xf numFmtId="38" fontId="3" fillId="4" borderId="14" xfId="0" applyNumberFormat="1" applyFont="1" applyFill="1" applyBorder="1" applyAlignment="1" applyProtection="1">
      <alignment shrinkToFit="1"/>
      <protection locked="0"/>
    </xf>
    <xf numFmtId="38" fontId="3" fillId="4" borderId="15" xfId="0" applyNumberFormat="1" applyFont="1" applyFill="1" applyBorder="1" applyAlignment="1" applyProtection="1">
      <alignment shrinkToFit="1"/>
      <protection locked="0"/>
    </xf>
    <xf numFmtId="38" fontId="3" fillId="2" borderId="13" xfId="0" applyNumberFormat="1" applyFont="1" applyFill="1" applyBorder="1" applyAlignment="1" applyProtection="1">
      <alignment shrinkToFit="1"/>
      <protection locked="0"/>
    </xf>
    <xf numFmtId="38" fontId="3" fillId="2" borderId="13" xfId="1" applyNumberFormat="1" applyFont="1" applyFill="1" applyBorder="1" applyAlignment="1" applyProtection="1">
      <alignment shrinkToFit="1"/>
      <protection locked="0"/>
    </xf>
    <xf numFmtId="38" fontId="3" fillId="2" borderId="14" xfId="1" applyNumberFormat="1" applyFont="1" applyFill="1" applyBorder="1" applyAlignment="1" applyProtection="1">
      <alignment shrinkToFit="1"/>
      <protection locked="0"/>
    </xf>
    <xf numFmtId="38" fontId="3" fillId="2" borderId="15" xfId="1" applyNumberFormat="1" applyFont="1" applyFill="1" applyBorder="1" applyAlignment="1" applyProtection="1">
      <alignment shrinkToFit="1"/>
      <protection locked="0"/>
    </xf>
    <xf numFmtId="38" fontId="2" fillId="0" borderId="0" xfId="0" applyNumberFormat="1" applyFont="1" applyFill="1"/>
    <xf numFmtId="0" fontId="5" fillId="0" borderId="0" xfId="0" applyFont="1"/>
    <xf numFmtId="38" fontId="3" fillId="0" borderId="0" xfId="1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top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/>
    <xf numFmtId="0" fontId="2" fillId="0" borderId="25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令和４年度審査支払確定状況確定件数（診療費）</a:t>
            </a:r>
          </a:p>
        </c:rich>
      </c:tx>
      <c:layout>
        <c:manualLayout>
          <c:xMode val="edge"/>
          <c:yMode val="edge"/>
          <c:x val="0.2326872714317912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5390821652665"/>
          <c:y val="0.15734292597063138"/>
          <c:w val="0.82271579422907593"/>
          <c:h val="0.7167844405328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6054898152242019E-3"/>
                  <c:y val="-5.3812978643265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5-4661-86AE-6BD454AB7E88}"/>
                </c:ext>
              </c:extLst>
            </c:dLbl>
            <c:dLbl>
              <c:idx val="2"/>
              <c:layout>
                <c:manualLayout>
                  <c:x val="2.2204864441817251E-3"/>
                  <c:y val="2.3193961257834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5-4661-86AE-6BD454AB7E88}"/>
                </c:ext>
              </c:extLst>
            </c:dLbl>
            <c:dLbl>
              <c:idx val="3"/>
              <c:layout>
                <c:manualLayout>
                  <c:x val="-2.6271455152236996E-3"/>
                  <c:y val="-1.8427918568031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5-4661-86AE-6BD454AB7E88}"/>
                </c:ext>
              </c:extLst>
            </c:dLbl>
            <c:dLbl>
              <c:idx val="4"/>
              <c:layout>
                <c:manualLayout>
                  <c:x val="-1.9346037761168388E-3"/>
                  <c:y val="-3.6207072178959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85-4661-86AE-6BD454AB7E88}"/>
                </c:ext>
              </c:extLst>
            </c:dLbl>
            <c:dLbl>
              <c:idx val="5"/>
              <c:layout>
                <c:manualLayout>
                  <c:x val="1.5280248122461922E-3"/>
                  <c:y val="2.70458109217081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5-4661-86AE-6BD454AB7E88}"/>
                </c:ext>
              </c:extLst>
            </c:dLbl>
            <c:dLbl>
              <c:idx val="7"/>
              <c:layout>
                <c:manualLayout>
                  <c:x val="0"/>
                  <c:y val="-2.3692367848822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5-4661-86AE-6BD454AB7E88}"/>
                </c:ext>
              </c:extLst>
            </c:dLbl>
            <c:dLbl>
              <c:idx val="8"/>
              <c:layout>
                <c:manualLayout>
                  <c:x val="8.3527235793763848E-4"/>
                  <c:y val="2.31847721442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5-4661-86AE-6BD454AB7E88}"/>
                </c:ext>
              </c:extLst>
            </c:dLbl>
            <c:dLbl>
              <c:idx val="10"/>
              <c:layout>
                <c:manualLayout>
                  <c:x val="-5.4973101310481056E-4"/>
                  <c:y val="2.7647833570974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85-4661-86AE-6BD454AB7E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確定件数!$D$5:$O$5</c:f>
              <c:numCache>
                <c:formatCode>#,##0_);[Red]\(#,##0\)</c:formatCode>
                <c:ptCount val="12"/>
                <c:pt idx="0">
                  <c:v>689645</c:v>
                </c:pt>
                <c:pt idx="1">
                  <c:v>678528</c:v>
                </c:pt>
                <c:pt idx="2">
                  <c:v>655286</c:v>
                </c:pt>
                <c:pt idx="3">
                  <c:v>677423</c:v>
                </c:pt>
                <c:pt idx="4">
                  <c:v>675657</c:v>
                </c:pt>
                <c:pt idx="5">
                  <c:v>677420</c:v>
                </c:pt>
                <c:pt idx="6">
                  <c:v>676440</c:v>
                </c:pt>
                <c:pt idx="7">
                  <c:v>673324</c:v>
                </c:pt>
                <c:pt idx="8">
                  <c:v>672930</c:v>
                </c:pt>
                <c:pt idx="9">
                  <c:v>688000</c:v>
                </c:pt>
                <c:pt idx="10">
                  <c:v>647438</c:v>
                </c:pt>
                <c:pt idx="11">
                  <c:v>640915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85-4661-86AE-6BD454AB7E88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9.3766505166626261E-3"/>
                  <c:y val="2.53010379625952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85-4661-86AE-6BD454AB7E88}"/>
                </c:ext>
              </c:extLst>
            </c:dLbl>
            <c:dLbl>
              <c:idx val="8"/>
              <c:layout>
                <c:manualLayout>
                  <c:x val="3.6779033656663585E-3"/>
                  <c:y val="4.83959676794223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85-4661-86AE-6BD454AB7E88}"/>
                </c:ext>
              </c:extLst>
            </c:dLbl>
            <c:dLbl>
              <c:idx val="10"/>
              <c:layout>
                <c:manualLayout>
                  <c:x val="-6.0271998642410368E-3"/>
                  <c:y val="-2.82554805856902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85-4661-86AE-6BD454AB7E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確定件数!$D$4:$O$4</c:f>
              <c:numCache>
                <c:formatCode>#,##0_);[Red]\(#,##0\)</c:formatCode>
                <c:ptCount val="12"/>
                <c:pt idx="0">
                  <c:v>23495</c:v>
                </c:pt>
                <c:pt idx="1">
                  <c:v>23084</c:v>
                </c:pt>
                <c:pt idx="2">
                  <c:v>23246</c:v>
                </c:pt>
                <c:pt idx="3">
                  <c:v>23769</c:v>
                </c:pt>
                <c:pt idx="4">
                  <c:v>22941</c:v>
                </c:pt>
                <c:pt idx="5">
                  <c:v>22254</c:v>
                </c:pt>
                <c:pt idx="6">
                  <c:v>23342</c:v>
                </c:pt>
                <c:pt idx="7">
                  <c:v>23694</c:v>
                </c:pt>
                <c:pt idx="8">
                  <c:v>23718</c:v>
                </c:pt>
                <c:pt idx="9">
                  <c:v>22436</c:v>
                </c:pt>
                <c:pt idx="10">
                  <c:v>23675</c:v>
                </c:pt>
                <c:pt idx="11">
                  <c:v>23862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85-4661-86AE-6BD454AB7E88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3755766644803449E-3"/>
                  <c:y val="-9.995807968102502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85-4661-86AE-6BD454AB7E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確定件数!$D$6:$O$6</c:f>
              <c:numCache>
                <c:formatCode>#,##0_);[Red]\(#,##0\)</c:formatCode>
                <c:ptCount val="12"/>
                <c:pt idx="0">
                  <c:v>121427</c:v>
                </c:pt>
                <c:pt idx="1">
                  <c:v>121458</c:v>
                </c:pt>
                <c:pt idx="2">
                  <c:v>118746</c:v>
                </c:pt>
                <c:pt idx="3">
                  <c:v>126705</c:v>
                </c:pt>
                <c:pt idx="4">
                  <c:v>121116</c:v>
                </c:pt>
                <c:pt idx="5">
                  <c:v>114391</c:v>
                </c:pt>
                <c:pt idx="6">
                  <c:v>118523</c:v>
                </c:pt>
                <c:pt idx="7">
                  <c:v>122419</c:v>
                </c:pt>
                <c:pt idx="8">
                  <c:v>122138</c:v>
                </c:pt>
                <c:pt idx="9">
                  <c:v>121908</c:v>
                </c:pt>
                <c:pt idx="10">
                  <c:v>115940</c:v>
                </c:pt>
                <c:pt idx="11">
                  <c:v>118145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85-4661-86AE-6BD454AB7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160552"/>
        <c:axId val="493160944"/>
      </c:barChart>
      <c:catAx>
        <c:axId val="493160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0138562319599245"/>
              <c:y val="0.9477829781766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6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0944"/>
        <c:scaling>
          <c:orientation val="minMax"/>
          <c:max val="9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(件)</a:t>
                </a:r>
              </a:p>
            </c:rich>
          </c:tx>
          <c:layout>
            <c:manualLayout>
              <c:xMode val="edge"/>
              <c:yMode val="edge"/>
              <c:x val="4.7091412742382273E-2"/>
              <c:y val="8.0419580419580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60552"/>
        <c:crosses val="autoZero"/>
        <c:crossBetween val="between"/>
        <c:majorUnit val="10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3163711184301"/>
          <c:y val="0.17490336435218326"/>
          <c:w val="0.39612246530125561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757660167131"/>
          <c:y val="0.14285714285714285"/>
          <c:w val="0.79944289693593318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96747407277557E-4"/>
                  <c:y val="-2.76154761053665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2-4AE5-A587-D3F25EDCAFEE}"/>
                </c:ext>
              </c:extLst>
            </c:dLbl>
            <c:dLbl>
              <c:idx val="1"/>
              <c:layout>
                <c:manualLayout>
                  <c:x val="5.8371533641860453E-3"/>
                  <c:y val="1.7204474014244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2-4AE5-A587-D3F25EDCAFEE}"/>
                </c:ext>
              </c:extLst>
            </c:dLbl>
            <c:dLbl>
              <c:idx val="2"/>
              <c:layout>
                <c:manualLayout>
                  <c:x val="3.2837313121190565E-3"/>
                  <c:y val="-1.4007937589116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12-4AE5-A587-D3F25EDCAFEE}"/>
                </c:ext>
              </c:extLst>
            </c:dLbl>
            <c:dLbl>
              <c:idx val="3"/>
              <c:layout>
                <c:manualLayout>
                  <c:x val="6.3015521388516986E-3"/>
                  <c:y val="1.86326234176997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12-4AE5-A587-D3F25EDCAFEE}"/>
                </c:ext>
              </c:extLst>
            </c:dLbl>
            <c:dLbl>
              <c:idx val="4"/>
              <c:layout>
                <c:manualLayout>
                  <c:x val="3.7479437632970038E-3"/>
                  <c:y val="4.4370618919040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12-4AE5-A587-D3F25EDCAFEE}"/>
                </c:ext>
              </c:extLst>
            </c:dLbl>
            <c:dLbl>
              <c:idx val="5"/>
              <c:layout>
                <c:manualLayout>
                  <c:x val="1.1946278302955692E-3"/>
                  <c:y val="-1.25392572247044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12-4AE5-A587-D3F25EDCAFEE}"/>
                </c:ext>
              </c:extLst>
            </c:dLbl>
            <c:dLbl>
              <c:idx val="6"/>
              <c:layout>
                <c:manualLayout>
                  <c:x val="4.2123425379626848E-3"/>
                  <c:y val="1.2519061796036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12-4AE5-A587-D3F25EDCAFEE}"/>
                </c:ext>
              </c:extLst>
            </c:dLbl>
            <c:dLbl>
              <c:idx val="7"/>
              <c:layout>
                <c:manualLayout>
                  <c:x val="7.2300572456298565E-3"/>
                  <c:y val="6.055354072862506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12-4AE5-A587-D3F25EDCAFEE}"/>
                </c:ext>
              </c:extLst>
            </c:dLbl>
            <c:dLbl>
              <c:idx val="8"/>
              <c:layout>
                <c:manualLayout>
                  <c:x val="5.6101347316743749E-3"/>
                  <c:y val="-5.73769628277434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12-4AE5-A587-D3F25EDCAFEE}"/>
                </c:ext>
              </c:extLst>
            </c:dLbl>
            <c:dLbl>
              <c:idx val="9"/>
              <c:layout>
                <c:manualLayout>
                  <c:x val="2.1231329370736711E-3"/>
                  <c:y val="2.2383037598377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12-4AE5-A587-D3F25EDCAFEE}"/>
                </c:ext>
              </c:extLst>
            </c:dLbl>
            <c:dLbl>
              <c:idx val="10"/>
              <c:layout>
                <c:manualLayout>
                  <c:x val="1.0711878285409393E-2"/>
                  <c:y val="-6.13558626912889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12-4AE5-A587-D3F25EDCAFEE}"/>
                </c:ext>
              </c:extLst>
            </c:dLbl>
            <c:dLbl>
              <c:idx val="11"/>
              <c:layout>
                <c:manualLayout>
                  <c:x val="-2.1348792709665498E-4"/>
                  <c:y val="3.569335839940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12-4AE5-A587-D3F25EDCAF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確定点数!$D$15:$O$15</c:f>
              <c:numCache>
                <c:formatCode>#,##0_);[Red]\(#,##0\)</c:formatCode>
                <c:ptCount val="12"/>
                <c:pt idx="0">
                  <c:v>572558978</c:v>
                </c:pt>
                <c:pt idx="1">
                  <c:v>540271060</c:v>
                </c:pt>
                <c:pt idx="2">
                  <c:v>524868380</c:v>
                </c:pt>
                <c:pt idx="3">
                  <c:v>545218450</c:v>
                </c:pt>
                <c:pt idx="4">
                  <c:v>536755057</c:v>
                </c:pt>
                <c:pt idx="5">
                  <c:v>556995595</c:v>
                </c:pt>
                <c:pt idx="6">
                  <c:v>538417434</c:v>
                </c:pt>
                <c:pt idx="7">
                  <c:v>535024169</c:v>
                </c:pt>
                <c:pt idx="8">
                  <c:v>540030013</c:v>
                </c:pt>
                <c:pt idx="9">
                  <c:v>556730997</c:v>
                </c:pt>
                <c:pt idx="10">
                  <c:v>525957434</c:v>
                </c:pt>
                <c:pt idx="11">
                  <c:v>498275620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12-4AE5-A587-D3F25EDCAFEE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0008919497876308E-3"/>
                  <c:y val="1.602906669319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12-4AE5-A587-D3F25EDCAFEE}"/>
                </c:ext>
              </c:extLst>
            </c:dLbl>
            <c:dLbl>
              <c:idx val="1"/>
              <c:layout>
                <c:manualLayout>
                  <c:x val="5.0186066574547461E-3"/>
                  <c:y val="1.3747969375806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12-4AE5-A587-D3F25EDCAFEE}"/>
                </c:ext>
              </c:extLst>
            </c:dLbl>
            <c:dLbl>
              <c:idx val="2"/>
              <c:layout>
                <c:manualLayout>
                  <c:x val="-3.2022459588094661E-4"/>
                  <c:y val="-2.222685578936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12-4AE5-A587-D3F25EDCAFEE}"/>
                </c:ext>
              </c:extLst>
            </c:dLbl>
            <c:dLbl>
              <c:idx val="3"/>
              <c:layout>
                <c:manualLayout>
                  <c:x val="2.6974901117861523E-3"/>
                  <c:y val="1.5936629668077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12-4AE5-A587-D3F25EDCAFEE}"/>
                </c:ext>
              </c:extLst>
            </c:dLbl>
            <c:dLbl>
              <c:idx val="4"/>
              <c:layout>
                <c:manualLayout>
                  <c:x val="-2.6416335841028182E-3"/>
                  <c:y val="4.67391009542166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12-4AE5-A587-D3F25EDCAFEE}"/>
                </c:ext>
              </c:extLst>
            </c:dLbl>
            <c:dLbl>
              <c:idx val="5"/>
              <c:layout>
                <c:manualLayout>
                  <c:x val="-2.4094341967699218E-3"/>
                  <c:y val="1.52281636924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12-4AE5-A587-D3F25EDCAFEE}"/>
                </c:ext>
              </c:extLst>
            </c:dLbl>
            <c:dLbl>
              <c:idx val="6"/>
              <c:layout>
                <c:manualLayout>
                  <c:x val="6.1793111515656887E-3"/>
                  <c:y val="2.0080501535561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12-4AE5-A587-D3F25EDCAFEE}"/>
                </c:ext>
              </c:extLst>
            </c:dLbl>
            <c:dLbl>
              <c:idx val="7"/>
              <c:layout>
                <c:manualLayout>
                  <c:x val="8.404798982299791E-4"/>
                  <c:y val="7.81802769800093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12-4AE5-A587-D3F25EDCAFEE}"/>
                </c:ext>
              </c:extLst>
            </c:dLbl>
            <c:dLbl>
              <c:idx val="9"/>
              <c:layout>
                <c:manualLayout>
                  <c:x val="-4.2664444103260955E-3"/>
                  <c:y val="3.31831355672216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12-4AE5-A587-D3F25EDCAFEE}"/>
                </c:ext>
              </c:extLst>
            </c:dLbl>
            <c:dLbl>
              <c:idx val="10"/>
              <c:layout>
                <c:manualLayout>
                  <c:x val="4.3223009380095158E-3"/>
                  <c:y val="-2.88627390672602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12-4AE5-A587-D3F25EDCAF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確定点数!$D$14:$O$14</c:f>
              <c:numCache>
                <c:formatCode>#,##0_);[Red]\(#,##0\)</c:formatCode>
                <c:ptCount val="12"/>
                <c:pt idx="0">
                  <c:v>514612913</c:v>
                </c:pt>
                <c:pt idx="1">
                  <c:v>484837508</c:v>
                </c:pt>
                <c:pt idx="2">
                  <c:v>524938963</c:v>
                </c:pt>
                <c:pt idx="3">
                  <c:v>518283061</c:v>
                </c:pt>
                <c:pt idx="4">
                  <c:v>492116160</c:v>
                </c:pt>
                <c:pt idx="5">
                  <c:v>478613001</c:v>
                </c:pt>
                <c:pt idx="6">
                  <c:v>498346056</c:v>
                </c:pt>
                <c:pt idx="7">
                  <c:v>532121426</c:v>
                </c:pt>
                <c:pt idx="8">
                  <c:v>516994265</c:v>
                </c:pt>
                <c:pt idx="9">
                  <c:v>465667391</c:v>
                </c:pt>
                <c:pt idx="10">
                  <c:v>522241333</c:v>
                </c:pt>
                <c:pt idx="11">
                  <c:v>500977472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12-4AE5-A587-D3F25EDCAFEE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823452430563316E-3"/>
                  <c:y val="1.3267238631350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12-4AE5-A587-D3F25EDCAFEE}"/>
                </c:ext>
              </c:extLst>
            </c:dLbl>
            <c:dLbl>
              <c:idx val="1"/>
              <c:layout>
                <c:manualLayout>
                  <c:x val="2.3430497371672546E-3"/>
                  <c:y val="1.54818417125885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12-4AE5-A587-D3F25EDCAFEE}"/>
                </c:ext>
              </c:extLst>
            </c:dLbl>
            <c:dLbl>
              <c:idx val="2"/>
              <c:layout>
                <c:manualLayout>
                  <c:x val="2.5752491245000955E-3"/>
                  <c:y val="1.273366629749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12-4AE5-A587-D3F25EDCAFEE}"/>
                </c:ext>
              </c:extLst>
            </c:dLbl>
            <c:dLbl>
              <c:idx val="3"/>
              <c:layout>
                <c:manualLayout>
                  <c:x val="1.8789434050548257E-3"/>
                  <c:y val="7.08499599138867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12-4AE5-A587-D3F25EDCAFEE}"/>
                </c:ext>
              </c:extLst>
            </c:dLbl>
            <c:dLbl>
              <c:idx val="4"/>
              <c:layout>
                <c:manualLayout>
                  <c:x val="3.0393554566124606E-3"/>
                  <c:y val="1.2563555222282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12-4AE5-A587-D3F25EDCAFEE}"/>
                </c:ext>
              </c:extLst>
            </c:dLbl>
            <c:dLbl>
              <c:idx val="5"/>
              <c:layout>
                <c:manualLayout>
                  <c:x val="3.2712624013920264E-3"/>
                  <c:y val="-6.075338143707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12-4AE5-A587-D3F25EDCAFEE}"/>
                </c:ext>
              </c:extLst>
            </c:dLbl>
            <c:dLbl>
              <c:idx val="6"/>
              <c:layout>
                <c:manualLayout>
                  <c:x val="7.1794646839061548E-4"/>
                  <c:y val="-5.32982157718090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12-4AE5-A587-D3F25EDCAFEE}"/>
                </c:ext>
              </c:extLst>
            </c:dLbl>
            <c:dLbl>
              <c:idx val="7"/>
              <c:layout>
                <c:manualLayout>
                  <c:x val="9.5014585572346637E-4"/>
                  <c:y val="-7.45736051286272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B12-4AE5-A587-D3F25EDCAFEE}"/>
                </c:ext>
              </c:extLst>
            </c:dLbl>
            <c:dLbl>
              <c:idx val="11"/>
              <c:layout>
                <c:manualLayout>
                  <c:x val="-6.4776025559478501E-3"/>
                  <c:y val="-3.772494030905914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B12-4AE5-A587-D3F25EDCAF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確定点数!$D$16:$O$16</c:f>
              <c:numCache>
                <c:formatCode>#,##0_);[Red]\(#,##0\)</c:formatCode>
                <c:ptCount val="12"/>
                <c:pt idx="0">
                  <c:v>92092369</c:v>
                </c:pt>
                <c:pt idx="1">
                  <c:v>92068457</c:v>
                </c:pt>
                <c:pt idx="2">
                  <c:v>86843371</c:v>
                </c:pt>
                <c:pt idx="3">
                  <c:v>95140613</c:v>
                </c:pt>
                <c:pt idx="4">
                  <c:v>91762596</c:v>
                </c:pt>
                <c:pt idx="5">
                  <c:v>83054207</c:v>
                </c:pt>
                <c:pt idx="6">
                  <c:v>85278880</c:v>
                </c:pt>
                <c:pt idx="7">
                  <c:v>88299340</c:v>
                </c:pt>
                <c:pt idx="8">
                  <c:v>88358863</c:v>
                </c:pt>
                <c:pt idx="9">
                  <c:v>86102070</c:v>
                </c:pt>
                <c:pt idx="10">
                  <c:v>79461354</c:v>
                </c:pt>
                <c:pt idx="11">
                  <c:v>83984470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B12-4AE5-A587-D3F25EDCA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6258296"/>
        <c:axId val="536261040"/>
      </c:barChart>
      <c:catAx>
        <c:axId val="536258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696378830083566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6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261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7.2423398328690811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5829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84744734206269"/>
          <c:y val="0.1535098356607863"/>
          <c:w val="0.37883008356545966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4335688810657524"/>
          <c:w val="0.79444659951877039"/>
          <c:h val="0.734266987862946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384368620589094E-2"/>
                  <c:y val="5.786318668208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AC-43DC-9751-D8A32AA51442}"/>
                </c:ext>
              </c:extLst>
            </c:dLbl>
            <c:dLbl>
              <c:idx val="1"/>
              <c:layout>
                <c:manualLayout>
                  <c:x val="-2.6368211177924992E-4"/>
                  <c:y val="-3.8622847945619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AC-43DC-9751-D8A32AA51442}"/>
                </c:ext>
              </c:extLst>
            </c:dLbl>
            <c:dLbl>
              <c:idx val="3"/>
              <c:layout>
                <c:manualLayout>
                  <c:x val="-2.1155413869669128E-3"/>
                  <c:y val="3.544765777260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AC-43DC-9751-D8A32AA51442}"/>
                </c:ext>
              </c:extLst>
            </c:dLbl>
            <c:dLbl>
              <c:idx val="4"/>
              <c:layout>
                <c:manualLayout>
                  <c:x val="-1.652578368059402E-3"/>
                  <c:y val="-6.0060041355223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AC-43DC-9751-D8A32AA51442}"/>
                </c:ext>
              </c:extLst>
            </c:dLbl>
            <c:dLbl>
              <c:idx val="5"/>
              <c:layout>
                <c:manualLayout>
                  <c:x val="-1.1896153491518359E-3"/>
                  <c:y val="1.7405306211433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AC-43DC-9751-D8A32AA51442}"/>
                </c:ext>
              </c:extLst>
            </c:dLbl>
            <c:dLbl>
              <c:idx val="6"/>
              <c:layout>
                <c:manualLayout>
                  <c:x val="0"/>
                  <c:y val="-3.26340326340326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AC-43DC-9751-D8A32AA51442}"/>
                </c:ext>
              </c:extLst>
            </c:dLbl>
            <c:dLbl>
              <c:idx val="7"/>
              <c:layout>
                <c:manualLayout>
                  <c:x val="2.5143872061545842E-3"/>
                  <c:y val="-5.5856130285186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AC-43DC-9751-D8A32AA51442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AC-43DC-9751-D8A32AA514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確定点数!$D$18:$O$18</c:f>
              <c:numCache>
                <c:formatCode>#,##0_);[Red]\(#,##0\)</c:formatCode>
                <c:ptCount val="12"/>
                <c:pt idx="0">
                  <c:v>265678608</c:v>
                </c:pt>
                <c:pt idx="1">
                  <c:v>244771386</c:v>
                </c:pt>
                <c:pt idx="2">
                  <c:v>224041653</c:v>
                </c:pt>
                <c:pt idx="3">
                  <c:v>234856844</c:v>
                </c:pt>
                <c:pt idx="4">
                  <c:v>232596717</c:v>
                </c:pt>
                <c:pt idx="5">
                  <c:v>237917754</c:v>
                </c:pt>
                <c:pt idx="6">
                  <c:v>232413390</c:v>
                </c:pt>
                <c:pt idx="7">
                  <c:v>232661446</c:v>
                </c:pt>
                <c:pt idx="8">
                  <c:v>232256313</c:v>
                </c:pt>
                <c:pt idx="9">
                  <c:v>249190828</c:v>
                </c:pt>
                <c:pt idx="10">
                  <c:v>222226933</c:v>
                </c:pt>
                <c:pt idx="11">
                  <c:v>218896387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AC-43DC-9751-D8A32AA51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259080"/>
        <c:axId val="610385832"/>
      </c:barChart>
      <c:catAx>
        <c:axId val="536259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385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4.89510489510489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59080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2255377211852"/>
          <c:y val="0.15331010452961671"/>
          <c:w val="0.83333559390080814"/>
          <c:h val="0.7247386759581881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74804856852699E-2"/>
                  <c:y val="-1.4464410284715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4-4D20-A556-2F07F72319A9}"/>
                </c:ext>
              </c:extLst>
            </c:dLbl>
            <c:dLbl>
              <c:idx val="1"/>
              <c:layout>
                <c:manualLayout>
                  <c:x val="-1.4138969269767748E-3"/>
                  <c:y val="7.850253327738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4-4D20-A556-2F07F72319A9}"/>
                </c:ext>
              </c:extLst>
            </c:dLbl>
            <c:dLbl>
              <c:idx val="2"/>
              <c:layout>
                <c:manualLayout>
                  <c:x val="1.3638219627211414E-3"/>
                  <c:y val="3.9531543694403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4-4D20-A556-2F07F72319A9}"/>
                </c:ext>
              </c:extLst>
            </c:dLbl>
            <c:dLbl>
              <c:idx val="3"/>
              <c:layout>
                <c:manualLayout>
                  <c:x val="5.9932925051035283E-3"/>
                  <c:y val="2.3412439298746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4-4D20-A556-2F07F72319A9}"/>
                </c:ext>
              </c:extLst>
            </c:dLbl>
            <c:dLbl>
              <c:idx val="4"/>
              <c:layout>
                <c:manualLayout>
                  <c:x val="4.141474429114317E-3"/>
                  <c:y val="-9.3228135033073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44-4D20-A556-2F07F72319A9}"/>
                </c:ext>
              </c:extLst>
            </c:dLbl>
            <c:dLbl>
              <c:idx val="5"/>
              <c:layout>
                <c:manualLayout>
                  <c:x val="-4.878973461650627E-4"/>
                  <c:y val="1.8156510923939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44-4D20-A556-2F07F72319A9}"/>
                </c:ext>
              </c:extLst>
            </c:dLbl>
            <c:dLbl>
              <c:idx val="6"/>
              <c:layout>
                <c:manualLayout>
                  <c:x val="1.3638474739909232E-3"/>
                  <c:y val="-3.505159564617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44-4D20-A556-2F07F72319A9}"/>
                </c:ext>
              </c:extLst>
            </c:dLbl>
            <c:dLbl>
              <c:idx val="7"/>
              <c:layout>
                <c:manualLayout>
                  <c:x val="1.3637810506862383E-3"/>
                  <c:y val="-6.3103119093802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44-4D20-A556-2F07F72319A9}"/>
                </c:ext>
              </c:extLst>
            </c:dLbl>
            <c:dLbl>
              <c:idx val="8"/>
              <c:layout>
                <c:manualLayout>
                  <c:x val="4.1414999403840995E-3"/>
                  <c:y val="-2.63667212102915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44-4D20-A556-2F07F72319A9}"/>
                </c:ext>
              </c:extLst>
            </c:dLbl>
            <c:dLbl>
              <c:idx val="9"/>
              <c:layout>
                <c:manualLayout>
                  <c:x val="1.3639394085653894E-3"/>
                  <c:y val="-6.8465028603298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44-4D20-A556-2F07F72319A9}"/>
                </c:ext>
              </c:extLst>
            </c:dLbl>
            <c:dLbl>
              <c:idx val="10"/>
              <c:layout>
                <c:manualLayout>
                  <c:x val="4.1416582982633614E-3"/>
                  <c:y val="-6.133532546186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44-4D20-A556-2F07F72319A9}"/>
                </c:ext>
              </c:extLst>
            </c:dLbl>
            <c:dLbl>
              <c:idx val="11"/>
              <c:layout>
                <c:manualLayout>
                  <c:x val="-9.7473346900548274E-3"/>
                  <c:y val="1.8624293358981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44-4D20-A556-2F07F72319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確定点数!$D$21:$O$21</c:f>
              <c:numCache>
                <c:formatCode>#,##0_);[Red]\(#,##0\)</c:formatCode>
                <c:ptCount val="12"/>
                <c:pt idx="0">
                  <c:v>114234355</c:v>
                </c:pt>
                <c:pt idx="1">
                  <c:v>101212980</c:v>
                </c:pt>
                <c:pt idx="2">
                  <c:v>111414740</c:v>
                </c:pt>
                <c:pt idx="3">
                  <c:v>117035495</c:v>
                </c:pt>
                <c:pt idx="4">
                  <c:v>118385775</c:v>
                </c:pt>
                <c:pt idx="5">
                  <c:v>109982815</c:v>
                </c:pt>
                <c:pt idx="6">
                  <c:v>114621655</c:v>
                </c:pt>
                <c:pt idx="7">
                  <c:v>116065090</c:v>
                </c:pt>
                <c:pt idx="8">
                  <c:v>120789150</c:v>
                </c:pt>
                <c:pt idx="9">
                  <c:v>123094565</c:v>
                </c:pt>
                <c:pt idx="10">
                  <c:v>112918260</c:v>
                </c:pt>
                <c:pt idx="11">
                  <c:v>122364555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44-4D20-A556-2F07F7231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520024"/>
        <c:axId val="614518848"/>
      </c:barChart>
      <c:catAx>
        <c:axId val="61452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111256926217563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1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5188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7.6655052264808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20024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98314611314"/>
          <c:y val="0.1458338278328038"/>
          <c:w val="0.81944666733579463"/>
          <c:h val="0.71875243717596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確定件数!$D$25:$O$25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CDC-B48A-D77B669C3589}"/>
            </c:ext>
          </c:extLst>
        </c:ser>
        <c:ser>
          <c:idx val="0"/>
          <c:order val="1"/>
          <c:tx>
            <c:strRef>
              <c:f>確定件数!$C$24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5232546625078143E-3"/>
                  <c:y val="1.8747520228233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D-4CDC-B48A-D77B669C3589}"/>
                </c:ext>
              </c:extLst>
            </c:dLbl>
            <c:dLbl>
              <c:idx val="1"/>
              <c:layout>
                <c:manualLayout>
                  <c:x val="5.9028464148757794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D-4CDC-B48A-D77B669C3589}"/>
                </c:ext>
              </c:extLst>
            </c:dLbl>
            <c:dLbl>
              <c:idx val="2"/>
              <c:layout>
                <c:manualLayout>
                  <c:x val="0"/>
                  <c:y val="1.8589748046704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6D-4CDC-B48A-D77B669C3589}"/>
                </c:ext>
              </c:extLst>
            </c:dLbl>
            <c:dLbl>
              <c:idx val="3"/>
              <c:layout>
                <c:manualLayout>
                  <c:x val="5.4398152326143668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6D-4CDC-B48A-D77B669C3589}"/>
                </c:ext>
              </c:extLst>
            </c:dLbl>
            <c:dLbl>
              <c:idx val="4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6D-4CDC-B48A-D77B669C3589}"/>
                </c:ext>
              </c:extLst>
            </c:dLbl>
            <c:dLbl>
              <c:idx val="5"/>
              <c:layout>
                <c:manualLayout>
                  <c:x val="0"/>
                  <c:y val="1.3942311035028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6D-4CDC-B48A-D77B669C3589}"/>
                </c:ext>
              </c:extLst>
            </c:dLbl>
            <c:dLbl>
              <c:idx val="6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6D-4CDC-B48A-D77B669C3589}"/>
                </c:ext>
              </c:extLst>
            </c:dLbl>
            <c:dLbl>
              <c:idx val="7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6D-4CDC-B48A-D77B669C3589}"/>
                </c:ext>
              </c:extLst>
            </c:dLbl>
            <c:dLbl>
              <c:idx val="8"/>
              <c:layout>
                <c:manualLayout>
                  <c:x val="2.8936362506724227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6D-4CDC-B48A-D77B669C3589}"/>
                </c:ext>
              </c:extLst>
            </c:dLbl>
            <c:dLbl>
              <c:idx val="9"/>
              <c:layout>
                <c:manualLayout>
                  <c:x val="1.2732280030403602E-3"/>
                  <c:y val="1.52752862322144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6D-4CDC-B48A-D77B669C3589}"/>
                </c:ext>
              </c:extLst>
            </c:dLbl>
            <c:dLbl>
              <c:idx val="10"/>
              <c:layout>
                <c:manualLayout>
                  <c:x val="5.2083903814136101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6D-4CDC-B48A-D77B669C3589}"/>
                </c:ext>
              </c:extLst>
            </c:dLbl>
            <c:dLbl>
              <c:idx val="11"/>
              <c:layout>
                <c:manualLayout>
                  <c:x val="8.1019682077889147E-4"/>
                  <c:y val="3.6108690208329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6D-4CDC-B48A-D77B669C35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6D-4CDC-B48A-D77B669C3589}"/>
            </c:ext>
          </c:extLst>
        </c:ser>
        <c:ser>
          <c:idx val="2"/>
          <c:order val="2"/>
          <c:tx>
            <c:strRef>
              <c:f>確定件数!$C$26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9.6342474535791103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6D-4CDC-B48A-D77B669C3589}"/>
                </c:ext>
              </c:extLst>
            </c:dLbl>
            <c:dLbl>
              <c:idx val="2"/>
              <c:layout>
                <c:manualLayout>
                  <c:x val="5.236160008805976E-3"/>
                  <c:y val="9.419293596893024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6D-4CDC-B48A-D77B669C3589}"/>
                </c:ext>
              </c:extLst>
            </c:dLbl>
            <c:dLbl>
              <c:idx val="3"/>
              <c:layout>
                <c:manualLayout>
                  <c:x val="3.6157783891738013E-3"/>
                  <c:y val="-1.30164830319147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6D-4CDC-B48A-D77B669C3589}"/>
                </c:ext>
              </c:extLst>
            </c:dLbl>
            <c:dLbl>
              <c:idx val="4"/>
              <c:layout>
                <c:manualLayout>
                  <c:x val="1.9952373976802654E-3"/>
                  <c:y val="7.99306788800526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6D-4CDC-B48A-D77B669C3589}"/>
                </c:ext>
              </c:extLst>
            </c:dLbl>
            <c:dLbl>
              <c:idx val="5"/>
              <c:layout>
                <c:manualLayout>
                  <c:x val="3.1529376772246654E-3"/>
                  <c:y val="-8.35294466366278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6D-4CDC-B48A-D77B669C3589}"/>
                </c:ext>
              </c:extLst>
            </c:dLbl>
            <c:dLbl>
              <c:idx val="6"/>
              <c:layout>
                <c:manualLayout>
                  <c:x val="4.309893081160773E-3"/>
                  <c:y val="-4.8809066820263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6D-4CDC-B48A-D77B669C3589}"/>
                </c:ext>
              </c:extLst>
            </c:dLbl>
            <c:dLbl>
              <c:idx val="7"/>
              <c:layout>
                <c:manualLayout>
                  <c:x val="2.6898749110024472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6D-4CDC-B48A-D77B669C35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確定件数!$D$26:$O$26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-1</c:v>
                </c:pt>
                <c:pt idx="3">
                  <c:v>2</c:v>
                </c:pt>
                <c:pt idx="4">
                  <c:v>2</c:v>
                </c:pt>
                <c:pt idx="5">
                  <c:v>-2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6D-4CDC-B48A-D77B669C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518064"/>
        <c:axId val="614517672"/>
      </c:barChart>
      <c:catAx>
        <c:axId val="61451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620662000583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17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517672"/>
        <c:scaling>
          <c:orientation val="minMax"/>
          <c:max val="10"/>
          <c:min val="-3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18064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573432487605714"/>
          <c:y val="0.16195720326625837"/>
          <c:w val="0.32341732283464575"/>
          <c:h val="4.01877369495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41252010774"/>
          <c:y val="0.13240418118466898"/>
          <c:w val="0.82500223796180006"/>
          <c:h val="0.752613240418118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-2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C-4544-AFB1-F919EAEBF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520416"/>
        <c:axId val="614519240"/>
      </c:barChart>
      <c:catAx>
        <c:axId val="61452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19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519240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520416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令和４年度審査支払確定状況確定件数（訪問看護療養費）</a:t>
            </a:r>
          </a:p>
        </c:rich>
      </c:tx>
      <c:layout>
        <c:manualLayout>
          <c:xMode val="edge"/>
          <c:yMode val="edge"/>
          <c:x val="0.177778361038203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00203451072736E-2"/>
          <c:y val="0.13937282229965156"/>
          <c:w val="0.88611351484785927"/>
          <c:h val="0.7456445993031358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6-4693-8CB8-AAFFA358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456152"/>
        <c:axId val="525457720"/>
      </c:barChart>
      <c:catAx>
        <c:axId val="52545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7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4577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615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令和４年度審査支払確定状況確定点数（診療費）</a:t>
            </a:r>
          </a:p>
        </c:rich>
      </c:tx>
      <c:layout>
        <c:manualLayout>
          <c:xMode val="edge"/>
          <c:yMode val="edge"/>
          <c:x val="0.2305561388159813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4285714285714285"/>
          <c:w val="0.79166881420576773"/>
          <c:h val="0.728222996515679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18878397312299E-3"/>
                  <c:y val="-1.2011762787698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6-4D02-9258-47A10B7B1B65}"/>
                </c:ext>
              </c:extLst>
            </c:dLbl>
            <c:dLbl>
              <c:idx val="1"/>
              <c:layout>
                <c:manualLayout>
                  <c:x val="1.7639852221906175E-3"/>
                  <c:y val="2.0964452614154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6-4D02-9258-47A10B7B1B65}"/>
                </c:ext>
              </c:extLst>
            </c:dLbl>
            <c:dLbl>
              <c:idx val="2"/>
              <c:layout>
                <c:manualLayout>
                  <c:x val="2.4585376044797868E-3"/>
                  <c:y val="8.3188381940062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6-4D02-9258-47A10B7B1B65}"/>
                </c:ext>
              </c:extLst>
            </c:dLbl>
            <c:dLbl>
              <c:idx val="3"/>
              <c:layout>
                <c:manualLayout>
                  <c:x val="3.1527983565561497E-3"/>
                  <c:y val="1.0260180892022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6-4D02-9258-47A10B7B1B65}"/>
                </c:ext>
              </c:extLst>
            </c:dLbl>
            <c:dLbl>
              <c:idx val="4"/>
              <c:layout>
                <c:manualLayout>
                  <c:x val="3.8473507388453471E-3"/>
                  <c:y val="1.2921433601287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6-4D02-9258-47A10B7B1B65}"/>
                </c:ext>
              </c:extLst>
            </c:dLbl>
            <c:dLbl>
              <c:idx val="5"/>
              <c:layout>
                <c:manualLayout>
                  <c:x val="4.5419031211345441E-3"/>
                  <c:y val="7.97827100880683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6-4D02-9258-47A10B7B1B65}"/>
                </c:ext>
              </c:extLst>
            </c:dLbl>
            <c:dLbl>
              <c:idx val="6"/>
              <c:layout>
                <c:manualLayout>
                  <c:x val="5.2361638732108511E-3"/>
                  <c:y val="1.0968385049429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6-4D02-9258-47A10B7B1B65}"/>
                </c:ext>
              </c:extLst>
            </c:dLbl>
            <c:dLbl>
              <c:idx val="7"/>
              <c:layout>
                <c:manualLayout>
                  <c:x val="3.1529309424973922E-3"/>
                  <c:y val="1.5331376260894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6-4D02-9258-47A10B7B1B65}"/>
                </c:ext>
              </c:extLst>
            </c:dLbl>
            <c:dLbl>
              <c:idx val="8"/>
              <c:layout>
                <c:manualLayout>
                  <c:x val="1.0696980117839332E-3"/>
                  <c:y val="8.91327608439190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6-4D02-9258-47A10B7B1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確定点数!$D$25:$O$25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981</c:v>
                </c:pt>
                <c:pt idx="4">
                  <c:v>0</c:v>
                </c:pt>
                <c:pt idx="5">
                  <c:v>1840</c:v>
                </c:pt>
                <c:pt idx="6">
                  <c:v>0</c:v>
                </c:pt>
                <c:pt idx="7">
                  <c:v>422</c:v>
                </c:pt>
                <c:pt idx="8">
                  <c:v>204</c:v>
                </c:pt>
                <c:pt idx="9">
                  <c:v>610</c:v>
                </c:pt>
                <c:pt idx="10">
                  <c:v>-204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06-4D02-9258-47A10B7B1B65}"/>
            </c:ext>
          </c:extLst>
        </c:ser>
        <c:ser>
          <c:idx val="0"/>
          <c:order val="1"/>
          <c:tx>
            <c:strRef>
              <c:f>確定点数!$C$24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0077731477442587E-3"/>
                  <c:y val="1.63335737399583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06-4D02-9258-47A10B7B1B65}"/>
                </c:ext>
              </c:extLst>
            </c:dLbl>
            <c:dLbl>
              <c:idx val="1"/>
              <c:layout>
                <c:manualLayout>
                  <c:x val="9.4030148356569702E-3"/>
                  <c:y val="2.0532799253751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06-4D02-9258-47A10B7B1B65}"/>
                </c:ext>
              </c:extLst>
            </c:dLbl>
            <c:dLbl>
              <c:idx val="2"/>
              <c:layout>
                <c:manualLayout>
                  <c:x val="7.319490274730593E-3"/>
                  <c:y val="1.52637017933733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06-4D02-9258-47A10B7B1B65}"/>
                </c:ext>
              </c:extLst>
            </c:dLbl>
            <c:dLbl>
              <c:idx val="3"/>
              <c:layout>
                <c:manualLayout>
                  <c:x val="2.4584720310144217E-3"/>
                  <c:y val="1.63581991275480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06-4D02-9258-47A10B7B1B65}"/>
                </c:ext>
              </c:extLst>
            </c:dLbl>
            <c:dLbl>
              <c:idx val="4"/>
              <c:layout>
                <c:manualLayout>
                  <c:x val="5.9308097263062751E-3"/>
                  <c:y val="1.82252828152578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06-4D02-9258-47A10B7B1B65}"/>
                </c:ext>
              </c:extLst>
            </c:dLbl>
            <c:dLbl>
              <c:idx val="5"/>
              <c:layout>
                <c:manualLayout>
                  <c:x val="9.4028557913853495E-3"/>
                  <c:y val="1.7543416828993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06-4D02-9258-47A10B7B1B65}"/>
                </c:ext>
              </c:extLst>
            </c:dLbl>
            <c:dLbl>
              <c:idx val="6"/>
              <c:layout>
                <c:manualLayout>
                  <c:x val="1.0097408173674547E-2"/>
                  <c:y val="1.3026786285860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06-4D02-9258-47A10B7B1B65}"/>
                </c:ext>
              </c:extLst>
            </c:dLbl>
            <c:dLbl>
              <c:idx val="7"/>
              <c:layout>
                <c:manualLayout>
                  <c:x val="8.0141752429610871E-3"/>
                  <c:y val="1.3230907112220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06-4D02-9258-47A10B7B1B65}"/>
                </c:ext>
              </c:extLst>
            </c:dLbl>
            <c:dLbl>
              <c:idx val="8"/>
              <c:layout>
                <c:manualLayout>
                  <c:x val="8.708435995037395E-3"/>
                  <c:y val="1.41772522337146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06-4D02-9258-47A10B7B1B65}"/>
                </c:ext>
              </c:extLst>
            </c:dLbl>
            <c:dLbl>
              <c:idx val="9"/>
              <c:layout>
                <c:manualLayout>
                  <c:x val="6.6252030643239364E-3"/>
                  <c:y val="1.5291869004179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06-4D02-9258-47A10B7B1B65}"/>
                </c:ext>
              </c:extLst>
            </c:dLbl>
            <c:dLbl>
              <c:idx val="10"/>
              <c:layout>
                <c:manualLayout>
                  <c:x val="7.3197554466131335E-3"/>
                  <c:y val="1.2945211116903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06-4D02-9258-47A10B7B1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06-4D02-9258-47A10B7B1B65}"/>
            </c:ext>
          </c:extLst>
        </c:ser>
        <c:ser>
          <c:idx val="2"/>
          <c:order val="2"/>
          <c:tx>
            <c:strRef>
              <c:f>確定点数!$C$26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469008993923056E-3"/>
                  <c:y val="5.61112000599302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06-4D02-9258-47A10B7B1B65}"/>
                </c:ext>
              </c:extLst>
            </c:dLbl>
            <c:dLbl>
              <c:idx val="1"/>
              <c:layout>
                <c:manualLayout>
                  <c:x val="1.3009893256811897E-3"/>
                  <c:y val="-1.1376472368171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06-4D02-9258-47A10B7B1B65}"/>
                </c:ext>
              </c:extLst>
            </c:dLbl>
            <c:dLbl>
              <c:idx val="2"/>
              <c:layout>
                <c:manualLayout>
                  <c:x val="-7.8252575777358689E-4"/>
                  <c:y val="1.2052156976223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06-4D02-9258-47A10B7B1B65}"/>
                </c:ext>
              </c:extLst>
            </c:dLbl>
            <c:dLbl>
              <c:idx val="3"/>
              <c:layout>
                <c:manualLayout>
                  <c:x val="4.5277004750191897E-3"/>
                  <c:y val="5.3849125502540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06-4D02-9258-47A10B7B1B65}"/>
                </c:ext>
              </c:extLst>
            </c:dLbl>
            <c:dLbl>
              <c:idx val="4"/>
              <c:layout>
                <c:manualLayout>
                  <c:x val="6.1621341845777139E-3"/>
                  <c:y val="9.033609433732232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B06-4D02-9258-47A10B7B1B65}"/>
                </c:ext>
              </c:extLst>
            </c:dLbl>
            <c:dLbl>
              <c:idx val="5"/>
              <c:layout>
                <c:manualLayout>
                  <c:x val="3.1385928354248503E-3"/>
                  <c:y val="-3.76363671082608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B06-4D02-9258-47A10B7B1B65}"/>
                </c:ext>
              </c:extLst>
            </c:dLbl>
            <c:dLbl>
              <c:idx val="6"/>
              <c:layout>
                <c:manualLayout>
                  <c:x val="6.6536645801264808E-3"/>
                  <c:y val="-4.98941672260649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B06-4D02-9258-47A10B7B1B65}"/>
                </c:ext>
              </c:extLst>
            </c:dLbl>
            <c:dLbl>
              <c:idx val="7"/>
              <c:layout>
                <c:manualLayout>
                  <c:x val="-8.7825562039684277E-5"/>
                  <c:y val="8.45523809803596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B06-4D02-9258-47A10B7B1B65}"/>
                </c:ext>
              </c:extLst>
            </c:dLbl>
            <c:dLbl>
              <c:idx val="8"/>
              <c:layout>
                <c:manualLayout>
                  <c:x val="3.3844800398660168E-3"/>
                  <c:y val="8.69452294072996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B06-4D02-9258-47A10B7B1B65}"/>
                </c:ext>
              </c:extLst>
            </c:dLbl>
            <c:dLbl>
              <c:idx val="9"/>
              <c:layout>
                <c:manualLayout>
                  <c:x val="4.0789118529964028E-3"/>
                  <c:y val="4.1958545280416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B06-4D02-9258-47A10B7B1B65}"/>
                </c:ext>
              </c:extLst>
            </c:dLbl>
            <c:dLbl>
              <c:idx val="10"/>
              <c:layout>
                <c:manualLayout>
                  <c:x val="1.9953967695416266E-3"/>
                  <c:y val="-1.458230205745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B06-4D02-9258-47A10B7B1B65}"/>
                </c:ext>
              </c:extLst>
            </c:dLbl>
            <c:dLbl>
              <c:idx val="11"/>
              <c:layout>
                <c:manualLayout>
                  <c:x val="-2.8655103824873616E-3"/>
                  <c:y val="4.76172185793857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06-4D02-9258-47A10B7B1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確定点数!$D$26:$O$26</c:f>
              <c:numCache>
                <c:formatCode>#,##0_);[Red]\(#,##0\)</c:formatCode>
                <c:ptCount val="12"/>
                <c:pt idx="0">
                  <c:v>4141</c:v>
                </c:pt>
                <c:pt idx="1">
                  <c:v>4463</c:v>
                </c:pt>
                <c:pt idx="2">
                  <c:v>-1925</c:v>
                </c:pt>
                <c:pt idx="3">
                  <c:v>6011</c:v>
                </c:pt>
                <c:pt idx="4">
                  <c:v>2442</c:v>
                </c:pt>
                <c:pt idx="5">
                  <c:v>-6011</c:v>
                </c:pt>
                <c:pt idx="6">
                  <c:v>-902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844</c:v>
                </c:pt>
                <c:pt idx="11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B06-4D02-9258-47A10B7B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5458112"/>
        <c:axId val="525454584"/>
      </c:barChart>
      <c:catAx>
        <c:axId val="52545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4545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8112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10411198600177"/>
          <c:y val="0.16053225054185299"/>
          <c:w val="0.3262895888013998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3588850174216027"/>
          <c:w val="0.79722438483177305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700</c:v>
                </c:pt>
                <c:pt idx="5">
                  <c:v>0</c:v>
                </c:pt>
                <c:pt idx="6">
                  <c:v>-700</c:v>
                </c:pt>
                <c:pt idx="7">
                  <c:v>244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2-4B90-888E-D5BDDF682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454976"/>
        <c:axId val="525456936"/>
      </c:barChart>
      <c:catAx>
        <c:axId val="52545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277923592884222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6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456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（点）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5.92334494773519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497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2262158914276"/>
          <c:y val="0.16083943543664539"/>
          <c:w val="0.81389109670978921"/>
          <c:h val="0.720280949998890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EE-43A2-838A-E7BE6247D8C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1EE-43A2-838A-E7BE6247D8C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1EE-43A2-838A-E7BE6247D8C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1EE-43A2-838A-E7BE6247D8C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1EE-43A2-838A-E7BE6247D8C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1EE-43A2-838A-E7BE6247D8C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1EE-43A2-838A-E7BE6247D8C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1EE-43A2-838A-E7BE6247D8C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1EE-43A2-838A-E7BE6247D8C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1EE-43A2-838A-E7BE6247D8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EE-43A2-838A-E7BE6247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455368"/>
        <c:axId val="614321744"/>
      </c:barChart>
      <c:catAx>
        <c:axId val="525455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22236803732867"/>
              <c:y val="0.9522838316539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3217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8.74125874125874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455368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5277829582484206"/>
          <c:w val="0.81111331139678655"/>
          <c:h val="0.722224671171980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7.1502304979646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3E-460A-8BDA-D949DEFDF00C}"/>
                </c:ext>
              </c:extLst>
            </c:dLbl>
            <c:dLbl>
              <c:idx val="2"/>
              <c:layout>
                <c:manualLayout>
                  <c:x val="2.3427830156372027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3E-460A-8BDA-D949DEFDF00C}"/>
                </c:ext>
              </c:extLst>
            </c:dLbl>
            <c:dLbl>
              <c:idx val="3"/>
              <c:layout>
                <c:manualLayout>
                  <c:x val="-4.1388243211090067E-3"/>
                  <c:y val="-1.5946561043340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3E-460A-8BDA-D949DEFDF00C}"/>
                </c:ext>
              </c:extLst>
            </c:dLbl>
            <c:dLbl>
              <c:idx val="4"/>
              <c:layout>
                <c:manualLayout>
                  <c:x val="-2.2870757188471354E-3"/>
                  <c:y val="-4.7196667007512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3E-460A-8BDA-D949DEFDF00C}"/>
                </c:ext>
              </c:extLst>
            </c:dLbl>
            <c:dLbl>
              <c:idx val="5"/>
              <c:layout>
                <c:manualLayout>
                  <c:x val="2.3427498266302823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3E-460A-8BDA-D949DEFDF00C}"/>
                </c:ext>
              </c:extLst>
            </c:dLbl>
            <c:dLbl>
              <c:idx val="7"/>
              <c:layout>
                <c:manualLayout>
                  <c:x val="3.2684617181512575E-3"/>
                  <c:y val="-1.94187950393591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3E-460A-8BDA-D949DEFDF00C}"/>
                </c:ext>
              </c:extLst>
            </c:dLbl>
            <c:dLbl>
              <c:idx val="8"/>
              <c:layout>
                <c:manualLayout>
                  <c:x val="-4.3506867537934944E-4"/>
                  <c:y val="2.5720246908889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3E-460A-8BDA-D949DEFDF00C}"/>
                </c:ext>
              </c:extLst>
            </c:dLbl>
            <c:dLbl>
              <c:idx val="10"/>
              <c:layout>
                <c:manualLayout>
                  <c:x val="3.7037037037037038E-3"/>
                  <c:y val="-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3E-460A-8BDA-D949DEFDF00C}"/>
                </c:ext>
              </c:extLst>
            </c:dLbl>
            <c:dLbl>
              <c:idx val="11"/>
              <c:layout>
                <c:manualLayout>
                  <c:x val="2.3426834486164425E-3"/>
                  <c:y val="4.30814168889853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3E-460A-8BDA-D949DEFDF0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確定件数!$D$35:$O$35</c:f>
              <c:numCache>
                <c:formatCode>#,##0_);[Red]\(#,##0\)</c:formatCode>
                <c:ptCount val="12"/>
                <c:pt idx="0">
                  <c:v>348141</c:v>
                </c:pt>
                <c:pt idx="1">
                  <c:v>347378</c:v>
                </c:pt>
                <c:pt idx="2">
                  <c:v>337929</c:v>
                </c:pt>
                <c:pt idx="3">
                  <c:v>349155</c:v>
                </c:pt>
                <c:pt idx="4">
                  <c:v>348819</c:v>
                </c:pt>
                <c:pt idx="5">
                  <c:v>350499</c:v>
                </c:pt>
                <c:pt idx="6">
                  <c:v>355282</c:v>
                </c:pt>
                <c:pt idx="7">
                  <c:v>350872</c:v>
                </c:pt>
                <c:pt idx="8">
                  <c:v>352673</c:v>
                </c:pt>
                <c:pt idx="9">
                  <c:v>360819</c:v>
                </c:pt>
                <c:pt idx="10">
                  <c:v>341430</c:v>
                </c:pt>
                <c:pt idx="11">
                  <c:v>339158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3E-460A-8BDA-D949DEFDF00C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6.9721880275297986E-3"/>
                  <c:y val="4.24834802368455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3E-460A-8BDA-D949DEFDF00C}"/>
                </c:ext>
              </c:extLst>
            </c:dLbl>
            <c:dLbl>
              <c:idx val="10"/>
              <c:layout>
                <c:manualLayout>
                  <c:x val="6.9721548385229338E-3"/>
                  <c:y val="1.4665050011741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3E-460A-8BDA-D949DEFDF0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確定件数!$D$34:$O$34</c:f>
              <c:numCache>
                <c:formatCode>#,##0_);[Red]\(#,##0\)</c:formatCode>
                <c:ptCount val="12"/>
                <c:pt idx="0">
                  <c:v>15102</c:v>
                </c:pt>
                <c:pt idx="1">
                  <c:v>14795</c:v>
                </c:pt>
                <c:pt idx="2">
                  <c:v>14791</c:v>
                </c:pt>
                <c:pt idx="3">
                  <c:v>15184</c:v>
                </c:pt>
                <c:pt idx="4">
                  <c:v>14754</c:v>
                </c:pt>
                <c:pt idx="5">
                  <c:v>14327</c:v>
                </c:pt>
                <c:pt idx="6">
                  <c:v>15158</c:v>
                </c:pt>
                <c:pt idx="7">
                  <c:v>15177</c:v>
                </c:pt>
                <c:pt idx="8">
                  <c:v>15344</c:v>
                </c:pt>
                <c:pt idx="9">
                  <c:v>14744</c:v>
                </c:pt>
                <c:pt idx="10">
                  <c:v>15633</c:v>
                </c:pt>
                <c:pt idx="11">
                  <c:v>15643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3E-460A-8BDA-D949DEFDF00C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確定件数!$D$36:$O$36</c:f>
              <c:numCache>
                <c:formatCode>#,##0_);[Red]\(#,##0\)</c:formatCode>
                <c:ptCount val="12"/>
                <c:pt idx="0">
                  <c:v>48508</c:v>
                </c:pt>
                <c:pt idx="1">
                  <c:v>48969</c:v>
                </c:pt>
                <c:pt idx="2">
                  <c:v>48114</c:v>
                </c:pt>
                <c:pt idx="3">
                  <c:v>51021</c:v>
                </c:pt>
                <c:pt idx="4">
                  <c:v>48820</c:v>
                </c:pt>
                <c:pt idx="5">
                  <c:v>46622</c:v>
                </c:pt>
                <c:pt idx="6">
                  <c:v>49300</c:v>
                </c:pt>
                <c:pt idx="7">
                  <c:v>51230</c:v>
                </c:pt>
                <c:pt idx="8">
                  <c:v>51733</c:v>
                </c:pt>
                <c:pt idx="9">
                  <c:v>51644</c:v>
                </c:pt>
                <c:pt idx="10">
                  <c:v>49093</c:v>
                </c:pt>
                <c:pt idx="11">
                  <c:v>50420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3E-460A-8BDA-D949DEFDF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322528"/>
        <c:axId val="614323704"/>
      </c:barChart>
      <c:catAx>
        <c:axId val="61432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3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323704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10277806940799067"/>
              <c:y val="9.3750364537766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2528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092738407699045"/>
          <c:y val="0.17013961796442112"/>
          <c:w val="0.41389005540974044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令和４年度審査支払確定状況確定件数（薬剤の支給）</a:t>
            </a:r>
          </a:p>
        </c:rich>
      </c:tx>
      <c:layout>
        <c:manualLayout>
          <c:xMode val="edge"/>
          <c:yMode val="edge"/>
          <c:x val="0.20612813370473537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77715877437325"/>
          <c:y val="0.13588850174216027"/>
          <c:w val="0.82172701949860727"/>
          <c:h val="0.749128919860627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434174836780555E-3"/>
                  <c:y val="-1.75379297100057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57-49B3-8037-DA701FCF9CB6}"/>
                </c:ext>
              </c:extLst>
            </c:dLbl>
            <c:dLbl>
              <c:idx val="1"/>
              <c:layout>
                <c:manualLayout>
                  <c:x val="2.2330913371204739E-3"/>
                  <c:y val="1.7180901167841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57-49B3-8037-DA701FCF9CB6}"/>
                </c:ext>
              </c:extLst>
            </c:dLbl>
            <c:dLbl>
              <c:idx val="2"/>
              <c:layout>
                <c:manualLayout>
                  <c:x val="0"/>
                  <c:y val="-1.845444059976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57-49B3-8037-DA701FCF9CB6}"/>
                </c:ext>
              </c:extLst>
            </c:dLbl>
            <c:dLbl>
              <c:idx val="3"/>
              <c:layout>
                <c:manualLayout>
                  <c:x val="3.7013311385702603E-3"/>
                  <c:y val="2.8361054837699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57-49B3-8037-DA701FCF9CB6}"/>
                </c:ext>
              </c:extLst>
            </c:dLbl>
            <c:dLbl>
              <c:idx val="4"/>
              <c:layout>
                <c:manualLayout>
                  <c:x val="0"/>
                  <c:y val="-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57-49B3-8037-DA701FCF9CB6}"/>
                </c:ext>
              </c:extLst>
            </c:dLbl>
            <c:dLbl>
              <c:idx val="5"/>
              <c:layout>
                <c:manualLayout>
                  <c:x val="0"/>
                  <c:y val="2.768166089965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57-49B3-8037-DA701FCF9CB6}"/>
                </c:ext>
              </c:extLst>
            </c:dLbl>
            <c:dLbl>
              <c:idx val="7"/>
              <c:layout>
                <c:manualLayout>
                  <c:x val="6.8184542494162652E-17"/>
                  <c:y val="5.0749711649365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57-49B3-8037-DA701FCF9CB6}"/>
                </c:ext>
              </c:extLst>
            </c:dLbl>
            <c:dLbl>
              <c:idx val="9"/>
              <c:layout>
                <c:manualLayout>
                  <c:x val="0"/>
                  <c:y val="5.5363321799307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57-49B3-8037-DA701FCF9CB6}"/>
                </c:ext>
              </c:extLst>
            </c:dLbl>
            <c:dLbl>
              <c:idx val="11"/>
              <c:layout>
                <c:manualLayout>
                  <c:x val="0"/>
                  <c:y val="5.99769319492502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57-49B3-8037-DA701FCF9C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確定件数!$D$8:$O$8</c:f>
              <c:numCache>
                <c:formatCode>#,##0_);[Red]\(#,##0\)</c:formatCode>
                <c:ptCount val="12"/>
                <c:pt idx="0">
                  <c:v>442334</c:v>
                </c:pt>
                <c:pt idx="1">
                  <c:v>437538</c:v>
                </c:pt>
                <c:pt idx="2">
                  <c:v>419873</c:v>
                </c:pt>
                <c:pt idx="3">
                  <c:v>431757</c:v>
                </c:pt>
                <c:pt idx="4">
                  <c:v>433004</c:v>
                </c:pt>
                <c:pt idx="5">
                  <c:v>434073</c:v>
                </c:pt>
                <c:pt idx="6">
                  <c:v>432505</c:v>
                </c:pt>
                <c:pt idx="7">
                  <c:v>430652</c:v>
                </c:pt>
                <c:pt idx="8">
                  <c:v>432619</c:v>
                </c:pt>
                <c:pt idx="9">
                  <c:v>446392</c:v>
                </c:pt>
                <c:pt idx="10">
                  <c:v>419661</c:v>
                </c:pt>
                <c:pt idx="11">
                  <c:v>414169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57-49B3-8037-DA701FCF9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074352"/>
        <c:axId val="622074744"/>
      </c:barChart>
      <c:catAx>
        <c:axId val="62207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769160470540064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4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074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640668523676879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435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636386917454718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180227471566054E-2"/>
                  <c:y val="-2.19066497806655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6-487E-9A6C-87861FF2E7FE}"/>
                </c:ext>
              </c:extLst>
            </c:dLbl>
            <c:dLbl>
              <c:idx val="1"/>
              <c:layout>
                <c:manualLayout>
                  <c:x val="2.2268023700471561E-3"/>
                  <c:y val="3.6368310111218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6-487E-9A6C-87861FF2E7FE}"/>
                </c:ext>
              </c:extLst>
            </c:dLbl>
            <c:dLbl>
              <c:idx val="2"/>
              <c:layout>
                <c:manualLayout>
                  <c:x val="6.0639412241506561E-4"/>
                  <c:y val="-9.08631294696373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6-487E-9A6C-87861FF2E7FE}"/>
                </c:ext>
              </c:extLst>
            </c:dLbl>
            <c:dLbl>
              <c:idx val="3"/>
              <c:layout>
                <c:manualLayout>
                  <c:x val="5.4674832312627585E-3"/>
                  <c:y val="3.2871537910907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6-487E-9A6C-87861FF2E7FE}"/>
                </c:ext>
              </c:extLst>
            </c:dLbl>
            <c:dLbl>
              <c:idx val="4"/>
              <c:layout>
                <c:manualLayout>
                  <c:x val="-2.6342957130358704E-3"/>
                  <c:y val="-4.4051539012168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A6-487E-9A6C-87861FF2E7FE}"/>
                </c:ext>
              </c:extLst>
            </c:dLbl>
            <c:dLbl>
              <c:idx val="5"/>
              <c:layout>
                <c:manualLayout>
                  <c:x val="-1.4767536772655201E-3"/>
                  <c:y val="5.0354347975274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A6-487E-9A6C-87861FF2E7FE}"/>
                </c:ext>
              </c:extLst>
            </c:dLbl>
            <c:dLbl>
              <c:idx val="7"/>
              <c:layout>
                <c:manualLayout>
                  <c:x val="8.3814523184601926E-4"/>
                  <c:y val="-5.10445460051759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A6-487E-9A6C-87861FF2E7FE}"/>
                </c:ext>
              </c:extLst>
            </c:dLbl>
            <c:dLbl>
              <c:idx val="8"/>
              <c:layout>
                <c:manualLayout>
                  <c:x val="-3.6879430976515062E-3"/>
                  <c:y val="3.316931498835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A6-487E-9A6C-87861FF2E7FE}"/>
                </c:ext>
              </c:extLst>
            </c:dLbl>
            <c:dLbl>
              <c:idx val="9"/>
              <c:layout>
                <c:manualLayout>
                  <c:x val="0"/>
                  <c:y val="-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A6-487E-9A6C-87861FF2E7FE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A6-487E-9A6C-87861FF2E7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確定件数!$D$38:$O$38</c:f>
              <c:numCache>
                <c:formatCode>#,##0_);[Red]\(#,##0\)</c:formatCode>
                <c:ptCount val="12"/>
                <c:pt idx="0">
                  <c:v>227643</c:v>
                </c:pt>
                <c:pt idx="1">
                  <c:v>228880</c:v>
                </c:pt>
                <c:pt idx="2">
                  <c:v>221545</c:v>
                </c:pt>
                <c:pt idx="3">
                  <c:v>228654</c:v>
                </c:pt>
                <c:pt idx="4">
                  <c:v>229860</c:v>
                </c:pt>
                <c:pt idx="5">
                  <c:v>231103</c:v>
                </c:pt>
                <c:pt idx="6">
                  <c:v>232643</c:v>
                </c:pt>
                <c:pt idx="7">
                  <c:v>229717</c:v>
                </c:pt>
                <c:pt idx="8">
                  <c:v>231902</c:v>
                </c:pt>
                <c:pt idx="9">
                  <c:v>239618</c:v>
                </c:pt>
                <c:pt idx="10">
                  <c:v>226481</c:v>
                </c:pt>
                <c:pt idx="11">
                  <c:v>223437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A6-487E-9A6C-87861FF2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324096"/>
        <c:axId val="614322920"/>
      </c:barChart>
      <c:catAx>
        <c:axId val="61432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814960629921262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3229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8.6111402741324006E-2"/>
              <c:y val="7.3426573426573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409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5331010452961671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確定件数!$D$41:$O$41</c:f>
              <c:numCache>
                <c:formatCode>#,##0_);[Red]\(#,##0\)</c:formatCode>
                <c:ptCount val="12"/>
                <c:pt idx="0">
                  <c:v>1184</c:v>
                </c:pt>
                <c:pt idx="1">
                  <c:v>1118</c:v>
                </c:pt>
                <c:pt idx="2">
                  <c:v>1172</c:v>
                </c:pt>
                <c:pt idx="3">
                  <c:v>1253</c:v>
                </c:pt>
                <c:pt idx="4">
                  <c:v>1182</c:v>
                </c:pt>
                <c:pt idx="5">
                  <c:v>1188</c:v>
                </c:pt>
                <c:pt idx="6">
                  <c:v>1243</c:v>
                </c:pt>
                <c:pt idx="7">
                  <c:v>1146</c:v>
                </c:pt>
                <c:pt idx="8">
                  <c:v>1264</c:v>
                </c:pt>
                <c:pt idx="9">
                  <c:v>1262</c:v>
                </c:pt>
                <c:pt idx="10">
                  <c:v>1275</c:v>
                </c:pt>
                <c:pt idx="11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E-43F4-A80E-8DE86194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325272"/>
        <c:axId val="614324488"/>
      </c:barChart>
      <c:catAx>
        <c:axId val="614325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324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11402741324004E-2"/>
              <c:y val="9.75609756097561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325272"/>
        <c:crosses val="autoZero"/>
        <c:crossBetween val="between"/>
        <c:majorUnit val="2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370473537605"/>
          <c:y val="0.14634146341463414"/>
          <c:w val="0.81058495821727017"/>
          <c:h val="0.735191637630661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43296120018424E-3"/>
                  <c:y val="1.64372136409778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AB-4453-9129-E43298B05151}"/>
                </c:ext>
              </c:extLst>
            </c:dLbl>
            <c:dLbl>
              <c:idx val="1"/>
              <c:layout>
                <c:manualLayout>
                  <c:x val="1.9146213965594134E-3"/>
                  <c:y val="-2.1249051185674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B-4453-9129-E43298B05151}"/>
                </c:ext>
              </c:extLst>
            </c:dLbl>
            <c:dLbl>
              <c:idx val="2"/>
              <c:layout>
                <c:manualLayout>
                  <c:x val="4.9209308446472042E-3"/>
                  <c:y val="4.2462984809825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B-4453-9129-E43298B05151}"/>
                </c:ext>
              </c:extLst>
            </c:dLbl>
            <c:dLbl>
              <c:idx val="3"/>
              <c:layout>
                <c:manualLayout>
                  <c:x val="7.0098480029829142E-3"/>
                  <c:y val="4.16468673123176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AB-4453-9129-E43298B05151}"/>
                </c:ext>
              </c:extLst>
            </c:dLbl>
            <c:dLbl>
              <c:idx val="4"/>
              <c:layout>
                <c:manualLayout>
                  <c:x val="6.3135422835376778E-3"/>
                  <c:y val="1.1717559695281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B-4453-9129-E43298B05151}"/>
                </c:ext>
              </c:extLst>
            </c:dLbl>
            <c:dLbl>
              <c:idx val="5"/>
              <c:layout>
                <c:manualLayout>
                  <c:x val="4.6205923423917412E-5"/>
                  <c:y val="4.1976460259540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B-4453-9129-E43298B05151}"/>
                </c:ext>
              </c:extLst>
            </c:dLbl>
            <c:dLbl>
              <c:idx val="6"/>
              <c:layout>
                <c:manualLayout>
                  <c:x val="4.9209308446471868E-3"/>
                  <c:y val="1.1958992930761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AB-4453-9129-E43298B05151}"/>
                </c:ext>
              </c:extLst>
            </c:dLbl>
            <c:dLbl>
              <c:idx val="7"/>
              <c:layout>
                <c:manualLayout>
                  <c:x val="4.2240402400953361E-3"/>
                  <c:y val="4.0571391990635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AB-4453-9129-E43298B05151}"/>
                </c:ext>
              </c:extLst>
            </c:dLbl>
            <c:dLbl>
              <c:idx val="9"/>
              <c:layout>
                <c:manualLayout>
                  <c:x val="4.6205923423917412E-5"/>
                  <c:y val="4.7408342249901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AB-4453-9129-E43298B05151}"/>
                </c:ext>
              </c:extLst>
            </c:dLbl>
            <c:dLbl>
              <c:idx val="11"/>
              <c:layout>
                <c:manualLayout>
                  <c:x val="3.7140204271123491E-3"/>
                  <c:y val="4.1811846689895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AB-4453-9129-E43298B051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確定点数!$D$35:$O$35</c:f>
              <c:numCache>
                <c:formatCode>#,##0_);[Red]\(#,##0\)</c:formatCode>
                <c:ptCount val="12"/>
                <c:pt idx="0">
                  <c:v>665788057</c:v>
                </c:pt>
                <c:pt idx="1">
                  <c:v>638391024</c:v>
                </c:pt>
                <c:pt idx="2">
                  <c:v>624324235</c:v>
                </c:pt>
                <c:pt idx="3">
                  <c:v>649058568</c:v>
                </c:pt>
                <c:pt idx="4">
                  <c:v>642927131</c:v>
                </c:pt>
                <c:pt idx="5">
                  <c:v>652043529</c:v>
                </c:pt>
                <c:pt idx="6">
                  <c:v>650841701</c:v>
                </c:pt>
                <c:pt idx="7">
                  <c:v>650796367</c:v>
                </c:pt>
                <c:pt idx="8">
                  <c:v>652787670</c:v>
                </c:pt>
                <c:pt idx="9">
                  <c:v>667529920</c:v>
                </c:pt>
                <c:pt idx="10">
                  <c:v>636252297</c:v>
                </c:pt>
                <c:pt idx="11">
                  <c:v>623442439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AB-4453-9129-E43298B05151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652907244533291E-3"/>
                  <c:y val="1.7246380787767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AB-4453-9129-E43298B05151}"/>
                </c:ext>
              </c:extLst>
            </c:dLbl>
            <c:dLbl>
              <c:idx val="1"/>
              <c:layout>
                <c:manualLayout>
                  <c:x val="7.3397232031232893E-3"/>
                  <c:y val="1.5689868034788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AB-4453-9129-E43298B05151}"/>
                </c:ext>
              </c:extLst>
            </c:dLbl>
            <c:dLbl>
              <c:idx val="2"/>
              <c:layout>
                <c:manualLayout>
                  <c:x val="4.7864072701218757E-3"/>
                  <c:y val="-1.2088854746815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AB-4453-9129-E43298B05151}"/>
                </c:ext>
              </c:extLst>
            </c:dLbl>
            <c:dLbl>
              <c:idx val="3"/>
              <c:layout>
                <c:manualLayout>
                  <c:x val="3.1615964438985208E-3"/>
                  <c:y val="1.71607817315518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AB-4453-9129-E43298B05151}"/>
                </c:ext>
              </c:extLst>
            </c:dLbl>
            <c:dLbl>
              <c:idx val="4"/>
              <c:layout>
                <c:manualLayout>
                  <c:x val="2.4652907244533152E-3"/>
                  <c:y val="-2.9184156858441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AB-4453-9129-E43298B05151}"/>
                </c:ext>
              </c:extLst>
            </c:dLbl>
            <c:dLbl>
              <c:idx val="5"/>
              <c:layout>
                <c:manualLayout>
                  <c:x val="4.5542078827889871E-3"/>
                  <c:y val="1.97159501403787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AB-4453-9129-E43298B05151}"/>
                </c:ext>
              </c:extLst>
            </c:dLbl>
            <c:dLbl>
              <c:idx val="6"/>
              <c:layout>
                <c:manualLayout>
                  <c:x val="6.6434174836780503E-3"/>
                  <c:y val="-8.9227870906380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AB-4453-9129-E43298B05151}"/>
                </c:ext>
              </c:extLst>
            </c:dLbl>
            <c:dLbl>
              <c:idx val="7"/>
              <c:layout>
                <c:manualLayout>
                  <c:x val="8.7326270845671551E-3"/>
                  <c:y val="2.37120359955005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AB-4453-9129-E43298B05151}"/>
                </c:ext>
              </c:extLst>
            </c:dLbl>
            <c:dLbl>
              <c:idx val="8"/>
              <c:layout>
                <c:manualLayout>
                  <c:x val="-3.2022459588094661E-4"/>
                  <c:y val="-6.47882429330479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AB-4453-9129-E43298B05151}"/>
                </c:ext>
              </c:extLst>
            </c:dLbl>
            <c:dLbl>
              <c:idx val="9"/>
              <c:layout>
                <c:manualLayout>
                  <c:x val="3.7140204271123491E-3"/>
                  <c:y val="2.3228803716608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AB-4453-9129-E43298B05151}"/>
                </c:ext>
              </c:extLst>
            </c:dLbl>
            <c:dLbl>
              <c:idx val="10"/>
              <c:layout>
                <c:manualLayout>
                  <c:x val="2.9293970565657007E-3"/>
                  <c:y val="-4.18447694038245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AB-4453-9129-E43298B05151}"/>
                </c:ext>
              </c:extLst>
            </c:dLbl>
            <c:dLbl>
              <c:idx val="11"/>
              <c:layout>
                <c:manualLayout>
                  <c:x val="0"/>
                  <c:y val="4.64576074332171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AB-4453-9129-E43298B051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確定点数!$D$34:$O$34</c:f>
              <c:numCache>
                <c:formatCode>#,##0_);[Red]\(#,##0\)</c:formatCode>
                <c:ptCount val="12"/>
                <c:pt idx="0">
                  <c:v>915210955</c:v>
                </c:pt>
                <c:pt idx="1">
                  <c:v>877807371</c:v>
                </c:pt>
                <c:pt idx="2">
                  <c:v>916569138</c:v>
                </c:pt>
                <c:pt idx="3">
                  <c:v>904547371</c:v>
                </c:pt>
                <c:pt idx="4">
                  <c:v>892942163</c:v>
                </c:pt>
                <c:pt idx="5">
                  <c:v>868316733</c:v>
                </c:pt>
                <c:pt idx="6">
                  <c:v>918799383</c:v>
                </c:pt>
                <c:pt idx="7">
                  <c:v>933627131</c:v>
                </c:pt>
                <c:pt idx="8">
                  <c:v>934279081</c:v>
                </c:pt>
                <c:pt idx="9">
                  <c:v>894561134</c:v>
                </c:pt>
                <c:pt idx="10">
                  <c:v>1012417246</c:v>
                </c:pt>
                <c:pt idx="11">
                  <c:v>928136938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DAB-4453-9129-E43298B05151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307671499279859E-3"/>
                  <c:y val="-1.1340045908895534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AB-4453-9129-E43298B05151}"/>
                </c:ext>
              </c:extLst>
            </c:dLbl>
            <c:dLbl>
              <c:idx val="1"/>
              <c:layout>
                <c:manualLayout>
                  <c:x val="1.6344614304827495E-3"/>
                  <c:y val="-8.2588456930688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AB-4453-9129-E43298B05151}"/>
                </c:ext>
              </c:extLst>
            </c:dLbl>
            <c:dLbl>
              <c:idx val="2"/>
              <c:layout>
                <c:manualLayout>
                  <c:x val="3.723671031371775E-3"/>
                  <c:y val="-7.981929088132276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AB-4453-9129-E43298B05151}"/>
                </c:ext>
              </c:extLst>
            </c:dLbl>
            <c:dLbl>
              <c:idx val="3"/>
              <c:layout>
                <c:manualLayout>
                  <c:x val="3.0270728693732223E-3"/>
                  <c:y val="-4.0601022433171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AB-4453-9129-E43298B05151}"/>
                </c:ext>
              </c:extLst>
            </c:dLbl>
            <c:dLbl>
              <c:idx val="4"/>
              <c:layout>
                <c:manualLayout>
                  <c:x val="2.3307671499279859E-3"/>
                  <c:y val="1.009629893824247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AB-4453-9129-E43298B05151}"/>
                </c:ext>
              </c:extLst>
            </c:dLbl>
            <c:dLbl>
              <c:idx val="5"/>
              <c:layout>
                <c:manualLayout>
                  <c:x val="1.6344614304827495E-3"/>
                  <c:y val="4.92011669273048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AB-4453-9129-E43298B05151}"/>
                </c:ext>
              </c:extLst>
            </c:dLbl>
            <c:dLbl>
              <c:idx val="6"/>
              <c:layout>
                <c:manualLayout>
                  <c:x val="3.7236710313718431E-3"/>
                  <c:y val="-5.68209461622175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AB-4453-9129-E43298B05151}"/>
                </c:ext>
              </c:extLst>
            </c:dLbl>
            <c:dLbl>
              <c:idx val="7"/>
              <c:layout>
                <c:manualLayout>
                  <c:x val="3.0270728693732904E-3"/>
                  <c:y val="-9.737807164348358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AB-4453-9129-E43298B05151}"/>
                </c:ext>
              </c:extLst>
            </c:dLbl>
            <c:dLbl>
              <c:idx val="11"/>
              <c:layout>
                <c:manualLayout>
                  <c:x val="-5.3294730916295854E-3"/>
                  <c:y val="-2.62174545255009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AB-4453-9129-E43298B051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確定点数!$D$36:$O$36</c:f>
              <c:numCache>
                <c:formatCode>#,##0_);[Red]\(#,##0\)</c:formatCode>
                <c:ptCount val="12"/>
                <c:pt idx="0">
                  <c:v>67547470</c:v>
                </c:pt>
                <c:pt idx="1">
                  <c:v>67921317</c:v>
                </c:pt>
                <c:pt idx="2">
                  <c:v>64613496</c:v>
                </c:pt>
                <c:pt idx="3">
                  <c:v>72003627</c:v>
                </c:pt>
                <c:pt idx="4">
                  <c:v>68920180</c:v>
                </c:pt>
                <c:pt idx="5">
                  <c:v>62155729</c:v>
                </c:pt>
                <c:pt idx="6">
                  <c:v>68291222</c:v>
                </c:pt>
                <c:pt idx="7">
                  <c:v>70378026</c:v>
                </c:pt>
                <c:pt idx="8">
                  <c:v>72177992</c:v>
                </c:pt>
                <c:pt idx="9">
                  <c:v>70866927</c:v>
                </c:pt>
                <c:pt idx="10">
                  <c:v>63829213</c:v>
                </c:pt>
                <c:pt idx="11">
                  <c:v>68808114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DAB-4453-9129-E43298B0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6144936"/>
        <c:axId val="526143760"/>
      </c:barChart>
      <c:catAx>
        <c:axId val="52614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13927576601671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143760"/>
        <c:scaling>
          <c:orientation val="minMax"/>
          <c:max val="20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8.3565459610027856E-2"/>
              <c:y val="8.36236933797909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493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17827298050144"/>
          <c:y val="0.156794425087108"/>
          <c:w val="0.41225626740947074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5034990703860332"/>
          <c:w val="0.79444659951877039"/>
          <c:h val="0.727273968930918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5923009623797026E-3"/>
                  <c:y val="4.03858084173044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AB-4D9E-A81C-14E47A38D656}"/>
                </c:ext>
              </c:extLst>
            </c:dLbl>
            <c:dLbl>
              <c:idx val="1"/>
              <c:layout>
                <c:manualLayout>
                  <c:x val="-2.0360614805400612E-4"/>
                  <c:y val="-3.8415088432218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AB-4D9E-A81C-14E47A38D656}"/>
                </c:ext>
              </c:extLst>
            </c:dLbl>
            <c:dLbl>
              <c:idx val="3"/>
              <c:layout>
                <c:manualLayout>
                  <c:x val="-2.0553954745477039E-3"/>
                  <c:y val="3.8412333996023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B-4D9E-A81C-14E47A38D656}"/>
                </c:ext>
              </c:extLst>
            </c:dLbl>
            <c:dLbl>
              <c:idx val="4"/>
              <c:layout>
                <c:manualLayout>
                  <c:x val="-1.5923974812932105E-3"/>
                  <c:y val="-5.6745973775981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B-4D9E-A81C-14E47A38D656}"/>
                </c:ext>
              </c:extLst>
            </c:dLbl>
            <c:dLbl>
              <c:idx val="5"/>
              <c:layout>
                <c:manualLayout>
                  <c:x val="-1.1293994880387172E-3"/>
                  <c:y val="1.6367250636848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AB-4D9E-A81C-14E47A38D656}"/>
                </c:ext>
              </c:extLst>
            </c:dLbl>
            <c:dLbl>
              <c:idx val="6"/>
              <c:layout>
                <c:manualLayout>
                  <c:x val="-3.6879430976514385E-3"/>
                  <c:y val="7.1077103546467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B-4D9E-A81C-14E47A38D656}"/>
                </c:ext>
              </c:extLst>
            </c:dLbl>
            <c:dLbl>
              <c:idx val="7"/>
              <c:layout>
                <c:manualLayout>
                  <c:x val="2.5740901812600359E-3"/>
                  <c:y val="-5.6828929464235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AB-4D9E-A81C-14E47A38D656}"/>
                </c:ext>
              </c:extLst>
            </c:dLbl>
            <c:dLbl>
              <c:idx val="11"/>
              <c:layout>
                <c:manualLayout>
                  <c:x val="-7.4074074074074077E-3"/>
                  <c:y val="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AB-4D9E-A81C-14E47A38D6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確定点数!$D$38:$O$38</c:f>
              <c:numCache>
                <c:formatCode>#,##0_);[Red]\(#,##0\)</c:formatCode>
                <c:ptCount val="12"/>
                <c:pt idx="0">
                  <c:v>333845219</c:v>
                </c:pt>
                <c:pt idx="1">
                  <c:v>316179838</c:v>
                </c:pt>
                <c:pt idx="2">
                  <c:v>290335902</c:v>
                </c:pt>
                <c:pt idx="3">
                  <c:v>306903458</c:v>
                </c:pt>
                <c:pt idx="4">
                  <c:v>307610639</c:v>
                </c:pt>
                <c:pt idx="5">
                  <c:v>317720399</c:v>
                </c:pt>
                <c:pt idx="6">
                  <c:v>317039658</c:v>
                </c:pt>
                <c:pt idx="7">
                  <c:v>310187995</c:v>
                </c:pt>
                <c:pt idx="8">
                  <c:v>316314376</c:v>
                </c:pt>
                <c:pt idx="9">
                  <c:v>343046463</c:v>
                </c:pt>
                <c:pt idx="10">
                  <c:v>307880043</c:v>
                </c:pt>
                <c:pt idx="11">
                  <c:v>294908918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AB-4D9E-A81C-14E47A38D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141408"/>
        <c:axId val="526142192"/>
      </c:barChart>
      <c:catAx>
        <c:axId val="52614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142192"/>
        <c:scaling>
          <c:orientation val="minMax"/>
          <c:max val="4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8.8889180519101774E-2"/>
              <c:y val="8.39160839160839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1408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55597752815084"/>
          <c:y val="0.156794425087108"/>
          <c:w val="0.79722438483177305"/>
          <c:h val="0.721254355400696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526684164479443E-3"/>
                  <c:y val="-7.69586728488207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70-4D89-B2D9-41B3DA42556C}"/>
                </c:ext>
              </c:extLst>
            </c:dLbl>
            <c:dLbl>
              <c:idx val="1"/>
              <c:layout>
                <c:manualLayout>
                  <c:x val="-3.301003103934341E-3"/>
                  <c:y val="7.8656753271694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70-4D89-B2D9-41B3DA42556C}"/>
                </c:ext>
              </c:extLst>
            </c:dLbl>
            <c:dLbl>
              <c:idx val="2"/>
              <c:layout>
                <c:manualLayout>
                  <c:x val="-2.9148255649900538E-4"/>
                  <c:y val="3.9031340594620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70-4D89-B2D9-41B3DA42556C}"/>
                </c:ext>
              </c:extLst>
            </c:dLbl>
            <c:dLbl>
              <c:idx val="3"/>
              <c:layout>
                <c:manualLayout>
                  <c:x val="5.4955316737262073E-3"/>
                  <c:y val="0.1046346036013791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70-4D89-B2D9-41B3DA42556C}"/>
                </c:ext>
              </c:extLst>
            </c:dLbl>
            <c:dLbl>
              <c:idx val="4"/>
              <c:layout>
                <c:manualLayout>
                  <c:x val="2.9491899649432851E-3"/>
                  <c:y val="-9.3260171746824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70-4D89-B2D9-41B3DA42556C}"/>
                </c:ext>
              </c:extLst>
            </c:dLbl>
            <c:dLbl>
              <c:idx val="5"/>
              <c:layout>
                <c:manualLayout>
                  <c:x val="-5.152719200174581E-3"/>
                  <c:y val="-1.68247827153093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70-4D89-B2D9-41B3DA42556C}"/>
                </c:ext>
              </c:extLst>
            </c:dLbl>
            <c:dLbl>
              <c:idx val="6"/>
              <c:layout>
                <c:manualLayout>
                  <c:x val="-2.1434934526225603E-3"/>
                  <c:y val="-3.6678463972491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70-4D89-B2D9-41B3DA42556C}"/>
                </c:ext>
              </c:extLst>
            </c:dLbl>
            <c:dLbl>
              <c:idx val="7"/>
              <c:layout>
                <c:manualLayout>
                  <c:x val="4.5535933633286041E-3"/>
                  <c:y val="4.93143659164137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70-4D89-B2D9-41B3DA42556C}"/>
                </c:ext>
              </c:extLst>
            </c:dLbl>
            <c:dLbl>
              <c:idx val="8"/>
              <c:layout>
                <c:manualLayout>
                  <c:x val="1.0974706990326758E-3"/>
                  <c:y val="-2.7080761246307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70-4D89-B2D9-41B3DA42556C}"/>
                </c:ext>
              </c:extLst>
            </c:dLbl>
            <c:dLbl>
              <c:idx val="9"/>
              <c:layout>
                <c:manualLayout>
                  <c:x val="-1.4488710097501913E-3"/>
                  <c:y val="-6.68510338646693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70-4D89-B2D9-41B3DA42556C}"/>
                </c:ext>
              </c:extLst>
            </c:dLbl>
            <c:dLbl>
              <c:idx val="10"/>
              <c:layout>
                <c:manualLayout>
                  <c:x val="1.5603579074722543E-3"/>
                  <c:y val="-6.00096939102124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70-4D89-B2D9-41B3DA42556C}"/>
                </c:ext>
              </c:extLst>
            </c:dLbl>
            <c:dLbl>
              <c:idx val="11"/>
              <c:layout>
                <c:manualLayout>
                  <c:x val="-9.3193397403186929E-3"/>
                  <c:y val="2.08660502803004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70-4D89-B2D9-41B3DA4255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確定点数!$D$41:$O$41</c:f>
              <c:numCache>
                <c:formatCode>#,##0_);[Red]\(#,##0\)</c:formatCode>
                <c:ptCount val="12"/>
                <c:pt idx="0">
                  <c:v>133313240</c:v>
                </c:pt>
                <c:pt idx="1">
                  <c:v>124364790</c:v>
                </c:pt>
                <c:pt idx="2">
                  <c:v>128588390</c:v>
                </c:pt>
                <c:pt idx="3">
                  <c:v>140710640</c:v>
                </c:pt>
                <c:pt idx="4">
                  <c:v>133761890</c:v>
                </c:pt>
                <c:pt idx="5">
                  <c:v>133323391</c:v>
                </c:pt>
                <c:pt idx="6">
                  <c:v>135004060</c:v>
                </c:pt>
                <c:pt idx="7">
                  <c:v>123215670</c:v>
                </c:pt>
                <c:pt idx="8">
                  <c:v>140341100</c:v>
                </c:pt>
                <c:pt idx="9">
                  <c:v>137979770</c:v>
                </c:pt>
                <c:pt idx="10">
                  <c:v>136050080</c:v>
                </c:pt>
                <c:pt idx="11">
                  <c:v>130491340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70-4D89-B2D9-41B3DA425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141800"/>
        <c:axId val="526142584"/>
      </c:barChart>
      <c:catAx>
        <c:axId val="52614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500145815106447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2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1425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0.10555584718576845"/>
              <c:y val="8.943089430894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41800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634146341463414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確定件数!$D$11:$O$11</c:f>
              <c:numCache>
                <c:formatCode>#,##0_);[Red]\(#,##0\)</c:formatCode>
                <c:ptCount val="12"/>
                <c:pt idx="0">
                  <c:v>2508</c:v>
                </c:pt>
                <c:pt idx="1">
                  <c:v>2350</c:v>
                </c:pt>
                <c:pt idx="2">
                  <c:v>2465</c:v>
                </c:pt>
                <c:pt idx="3">
                  <c:v>2621</c:v>
                </c:pt>
                <c:pt idx="4">
                  <c:v>2566</c:v>
                </c:pt>
                <c:pt idx="5">
                  <c:v>2487</c:v>
                </c:pt>
                <c:pt idx="6">
                  <c:v>2645</c:v>
                </c:pt>
                <c:pt idx="7">
                  <c:v>2621</c:v>
                </c:pt>
                <c:pt idx="8">
                  <c:v>2776</c:v>
                </c:pt>
                <c:pt idx="9">
                  <c:v>2799</c:v>
                </c:pt>
                <c:pt idx="10">
                  <c:v>2797</c:v>
                </c:pt>
                <c:pt idx="11">
                  <c:v>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4-40D4-A9E8-F81614C62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075136"/>
        <c:axId val="622072000"/>
      </c:barChart>
      <c:catAx>
        <c:axId val="62207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072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513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0334261838439"/>
          <c:y val="0.12587434077650508"/>
          <c:w val="0.8022284122562674"/>
          <c:h val="0.758742554125044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156344032426736E-2"/>
                  <c:y val="-1.29507186334112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4-440B-B34A-443EE0ED9FBD}"/>
                </c:ext>
              </c:extLst>
            </c:dLbl>
            <c:dLbl>
              <c:idx val="1"/>
              <c:layout>
                <c:manualLayout>
                  <c:x val="8.304358228641763E-3"/>
                  <c:y val="4.74990973774712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4-440B-B34A-443EE0ED9FBD}"/>
                </c:ext>
              </c:extLst>
            </c:dLbl>
            <c:dLbl>
              <c:idx val="2"/>
              <c:layout>
                <c:manualLayout>
                  <c:x val="2.7489865180470854E-3"/>
                  <c:y val="-6.4587656500158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4-440B-B34A-443EE0ED9FBD}"/>
                </c:ext>
              </c:extLst>
            </c:dLbl>
            <c:dLbl>
              <c:idx val="3"/>
              <c:layout>
                <c:manualLayout>
                  <c:x val="-2.8066780429277659E-3"/>
                  <c:y val="4.48948034471063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4-440B-B34A-443EE0ED9FBD}"/>
                </c:ext>
              </c:extLst>
            </c:dLbl>
            <c:dLbl>
              <c:idx val="4"/>
              <c:layout>
                <c:manualLayout>
                  <c:x val="-2.1085227367570862E-5"/>
                  <c:y val="4.365410775307165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4-440B-B34A-443EE0ED9FBD}"/>
                </c:ext>
              </c:extLst>
            </c:dLbl>
            <c:dLbl>
              <c:idx val="5"/>
              <c:layout>
                <c:manualLayout>
                  <c:x val="-4.6738920664782073E-3"/>
                  <c:y val="5.06639290155761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4-440B-B34A-443EE0ED9FBD}"/>
                </c:ext>
              </c:extLst>
            </c:dLbl>
            <c:dLbl>
              <c:idx val="6"/>
              <c:layout>
                <c:manualLayout>
                  <c:x val="8.3354003689329083E-3"/>
                  <c:y val="-8.146213908774950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4-440B-B34A-443EE0ED9FBD}"/>
                </c:ext>
              </c:extLst>
            </c:dLbl>
            <c:dLbl>
              <c:idx val="7"/>
              <c:layout>
                <c:manualLayout>
                  <c:x val="2.7645075881926242E-3"/>
                  <c:y val="5.54221173518696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4-440B-B34A-443EE0ED9FBD}"/>
                </c:ext>
              </c:extLst>
            </c:dLbl>
            <c:dLbl>
              <c:idx val="8"/>
              <c:layout>
                <c:manualLayout>
                  <c:x val="-2.8066780429277659E-3"/>
                  <c:y val="-8.220611886900486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4-440B-B34A-443EE0ED9FBD}"/>
                </c:ext>
              </c:extLst>
            </c:dLbl>
            <c:dLbl>
              <c:idx val="9"/>
              <c:layout>
                <c:manualLayout>
                  <c:x val="-2.1085227367570862E-5"/>
                  <c:y val="3.96176527437901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4-440B-B34A-443EE0ED9FBD}"/>
                </c:ext>
              </c:extLst>
            </c:dLbl>
            <c:dLbl>
              <c:idx val="10"/>
              <c:layout>
                <c:manualLayout>
                  <c:x val="-2.8066780429277659E-3"/>
                  <c:y val="-4.76548225571752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A4-440B-B34A-443EE0ED9FBD}"/>
                </c:ext>
              </c:extLst>
            </c:dLbl>
            <c:dLbl>
              <c:idx val="11"/>
              <c:layout>
                <c:manualLayout>
                  <c:x val="0"/>
                  <c:y val="2.77898330057147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4-440B-B34A-443EE0ED9FB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確定点数!$D$5:$O$5</c:f>
              <c:numCache>
                <c:formatCode>#,##0_);[Red]\(#,##0\)</c:formatCode>
                <c:ptCount val="12"/>
                <c:pt idx="0">
                  <c:v>1238347035</c:v>
                </c:pt>
                <c:pt idx="1">
                  <c:v>1178662084</c:v>
                </c:pt>
                <c:pt idx="2">
                  <c:v>1149192615</c:v>
                </c:pt>
                <c:pt idx="3">
                  <c:v>1194277999</c:v>
                </c:pt>
                <c:pt idx="4">
                  <c:v>1179682188</c:v>
                </c:pt>
                <c:pt idx="5">
                  <c:v>1209040964</c:v>
                </c:pt>
                <c:pt idx="6">
                  <c:v>1189259135</c:v>
                </c:pt>
                <c:pt idx="7">
                  <c:v>1185820958</c:v>
                </c:pt>
                <c:pt idx="8">
                  <c:v>1192817887</c:v>
                </c:pt>
                <c:pt idx="9">
                  <c:v>1224261527</c:v>
                </c:pt>
                <c:pt idx="10">
                  <c:v>1162209527</c:v>
                </c:pt>
                <c:pt idx="11">
                  <c:v>1121718059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A4-440B-B34A-443EE0ED9FBD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0072306421305835E-4"/>
                  <c:y val="6.3876164000456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4-440B-B34A-443EE0ED9FBD}"/>
                </c:ext>
              </c:extLst>
            </c:dLbl>
            <c:dLbl>
              <c:idx val="1"/>
              <c:layout>
                <c:manualLayout>
                  <c:x val="-3.686238384547316E-3"/>
                  <c:y val="1.0851159853339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A4-440B-B34A-443EE0ED9FBD}"/>
                </c:ext>
              </c:extLst>
            </c:dLbl>
            <c:dLbl>
              <c:idx val="2"/>
              <c:layout>
                <c:manualLayout>
                  <c:x val="-9.2575862158840293E-3"/>
                  <c:y val="3.9405399688549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A4-440B-B34A-443EE0ED9FBD}"/>
                </c:ext>
              </c:extLst>
            </c:dLbl>
            <c:dLbl>
              <c:idx val="3"/>
              <c:layout>
                <c:manualLayout>
                  <c:x val="1.8847922561211863E-3"/>
                  <c:y val="1.94427828936504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A4-440B-B34A-443EE0ED9FBD}"/>
                </c:ext>
              </c:extLst>
            </c:dLbl>
            <c:dLbl>
              <c:idx val="4"/>
              <c:layout>
                <c:manualLayout>
                  <c:x val="1.8847850463567508E-3"/>
                  <c:y val="3.9690591938030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A4-440B-B34A-443EE0ED9FBD}"/>
                </c:ext>
              </c:extLst>
            </c:dLbl>
            <c:dLbl>
              <c:idx val="5"/>
              <c:layout>
                <c:manualLayout>
                  <c:x val="1.0241338217123936E-2"/>
                  <c:y val="2.1223154752762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A4-440B-B34A-443EE0ED9FBD}"/>
                </c:ext>
              </c:extLst>
            </c:dLbl>
            <c:dLbl>
              <c:idx val="6"/>
              <c:layout>
                <c:manualLayout>
                  <c:x val="1.115935658428681E-2"/>
                  <c:y val="4.2814212931389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A4-440B-B34A-443EE0ED9FBD}"/>
                </c:ext>
              </c:extLst>
            </c:dLbl>
            <c:dLbl>
              <c:idx val="7"/>
              <c:layout>
                <c:manualLayout>
                  <c:x val="1.8847922561212565E-3"/>
                  <c:y val="1.7070251977681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A4-440B-B34A-443EE0ED9FBD}"/>
                </c:ext>
              </c:extLst>
            </c:dLbl>
            <c:dLbl>
              <c:idx val="8"/>
              <c:layout>
                <c:manualLayout>
                  <c:x val="2.8183920581319718E-3"/>
                  <c:y val="4.6772623002833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A4-440B-B34A-443EE0ED9FBD}"/>
                </c:ext>
              </c:extLst>
            </c:dLbl>
            <c:dLbl>
              <c:idx val="9"/>
              <c:layout>
                <c:manualLayout>
                  <c:x val="-9.0072306421298365E-4"/>
                  <c:y val="1.46526290581227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A4-440B-B34A-443EE0ED9FBD}"/>
                </c:ext>
              </c:extLst>
            </c:dLbl>
            <c:dLbl>
              <c:idx val="10"/>
              <c:layout>
                <c:manualLayout>
                  <c:x val="1.8847850463567508E-3"/>
                  <c:y val="3.9965937396289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A4-440B-B34A-443EE0ED9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確定点数!$D$4:$O$4</c:f>
              <c:numCache>
                <c:formatCode>#,##0_);[Red]\(#,##0\)</c:formatCode>
                <c:ptCount val="12"/>
                <c:pt idx="0">
                  <c:v>1429823868</c:v>
                </c:pt>
                <c:pt idx="1">
                  <c:v>1362644879</c:v>
                </c:pt>
                <c:pt idx="2">
                  <c:v>1441508101</c:v>
                </c:pt>
                <c:pt idx="3">
                  <c:v>1422830432</c:v>
                </c:pt>
                <c:pt idx="4">
                  <c:v>1385058323</c:v>
                </c:pt>
                <c:pt idx="5">
                  <c:v>1346929734</c:v>
                </c:pt>
                <c:pt idx="6">
                  <c:v>1417145439</c:v>
                </c:pt>
                <c:pt idx="7">
                  <c:v>1465747457</c:v>
                </c:pt>
                <c:pt idx="8">
                  <c:v>1451273346</c:v>
                </c:pt>
                <c:pt idx="9">
                  <c:v>1360228525</c:v>
                </c:pt>
                <c:pt idx="10">
                  <c:v>1534658579</c:v>
                </c:pt>
                <c:pt idx="11">
                  <c:v>1429114410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4A4-440B-B34A-443EE0ED9FBD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337269373554077E-3"/>
                  <c:y val="-3.675115327730741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A4-440B-B34A-443EE0ED9FBD}"/>
                </c:ext>
              </c:extLst>
            </c:dLbl>
            <c:dLbl>
              <c:idx val="1"/>
              <c:layout>
                <c:manualLayout>
                  <c:x val="5.6350580759256677E-3"/>
                  <c:y val="-1.5006409998104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A4-440B-B34A-443EE0ED9FBD}"/>
                </c:ext>
              </c:extLst>
            </c:dLbl>
            <c:dLbl>
              <c:idx val="2"/>
              <c:layout>
                <c:manualLayout>
                  <c:x val="-1.7676042012148526E-3"/>
                  <c:y val="-7.93563735081270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A4-440B-B34A-443EE0ED9FBD}"/>
                </c:ext>
              </c:extLst>
            </c:dLbl>
            <c:dLbl>
              <c:idx val="3"/>
              <c:layout>
                <c:manualLayout>
                  <c:x val="1.9337269373554077E-3"/>
                  <c:y val="-4.03404537293652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A4-440B-B34A-443EE0ED9FBD}"/>
                </c:ext>
              </c:extLst>
            </c:dLbl>
            <c:dLbl>
              <c:idx val="4"/>
              <c:layout>
                <c:manualLayout>
                  <c:x val="-8.5188904866463546E-4"/>
                  <c:y val="-6.1327787453715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A4-440B-B34A-443EE0ED9FBD}"/>
                </c:ext>
              </c:extLst>
            </c:dLbl>
            <c:dLbl>
              <c:idx val="5"/>
              <c:layout>
                <c:manualLayout>
                  <c:x val="1.9334354939586019E-3"/>
                  <c:y val="-9.45493375837814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A4-440B-B34A-443EE0ED9FBD}"/>
                </c:ext>
              </c:extLst>
            </c:dLbl>
            <c:dLbl>
              <c:idx val="6"/>
              <c:layout>
                <c:manualLayout>
                  <c:x val="1.9337269373554077E-3"/>
                  <c:y val="-9.84371245599189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A4-440B-B34A-443EE0ED9FBD}"/>
                </c:ext>
              </c:extLst>
            </c:dLbl>
            <c:dLbl>
              <c:idx val="7"/>
              <c:layout>
                <c:manualLayout>
                  <c:x val="1.9337269373554077E-3"/>
                  <c:y val="-8.26882293331661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A4-440B-B34A-443EE0ED9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確定点数!$D$6:$O$6</c:f>
              <c:numCache>
                <c:formatCode>#,##0_);[Red]\(#,##0\)</c:formatCode>
                <c:ptCount val="12"/>
                <c:pt idx="0">
                  <c:v>159643980</c:v>
                </c:pt>
                <c:pt idx="1">
                  <c:v>159994237</c:v>
                </c:pt>
                <c:pt idx="2">
                  <c:v>151454942</c:v>
                </c:pt>
                <c:pt idx="3">
                  <c:v>167150251</c:v>
                </c:pt>
                <c:pt idx="4">
                  <c:v>160685218</c:v>
                </c:pt>
                <c:pt idx="5">
                  <c:v>145203925</c:v>
                </c:pt>
                <c:pt idx="6">
                  <c:v>153569200</c:v>
                </c:pt>
                <c:pt idx="7">
                  <c:v>158677366</c:v>
                </c:pt>
                <c:pt idx="8">
                  <c:v>160536855</c:v>
                </c:pt>
                <c:pt idx="9">
                  <c:v>156968997</c:v>
                </c:pt>
                <c:pt idx="10">
                  <c:v>143291411</c:v>
                </c:pt>
                <c:pt idx="11">
                  <c:v>152793168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4A4-440B-B34A-443EE0ED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22072392"/>
        <c:axId val="622072784"/>
      </c:barChart>
      <c:catAx>
        <c:axId val="62207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646239554317553"/>
              <c:y val="0.9525217040177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072784"/>
        <c:scaling>
          <c:orientation val="minMax"/>
          <c:max val="32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4066852367688026E-2"/>
              <c:y val="4.195804195804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072392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075208913649025"/>
          <c:y val="0.13286749995411412"/>
          <c:w val="0.43732590529247917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6666723180891863"/>
          <c:w val="0.79444659951877039"/>
          <c:h val="0.715280203179942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6.7408049705342055E-3"/>
                  <c:y val="-5.16094600468491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0-4AF8-979A-88AA7ADC12B8}"/>
                </c:ext>
              </c:extLst>
            </c:dLbl>
            <c:dLbl>
              <c:idx val="4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0-4AF8-979A-88AA7ADC12B8}"/>
                </c:ext>
              </c:extLst>
            </c:dLbl>
            <c:dLbl>
              <c:idx val="6"/>
              <c:layout>
                <c:manualLayout>
                  <c:x val="6.7611509069688658E-17"/>
                  <c:y val="-2.3550721950162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0-4AF8-979A-88AA7ADC12B8}"/>
                </c:ext>
              </c:extLst>
            </c:dLbl>
            <c:dLbl>
              <c:idx val="8"/>
              <c:layout>
                <c:manualLayout>
                  <c:x val="-7.3758861953030124E-3"/>
                  <c:y val="-3.768115512026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0-4AF8-979A-88AA7ADC12B8}"/>
                </c:ext>
              </c:extLst>
            </c:dLbl>
            <c:dLbl>
              <c:idx val="11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0-4AF8-979A-88AA7ADC12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確定点数!$D$8:$O$8</c:f>
              <c:numCache>
                <c:formatCode>#,##0_);[Red]\(#,##0\)</c:formatCode>
                <c:ptCount val="12"/>
                <c:pt idx="0">
                  <c:v>599523827</c:v>
                </c:pt>
                <c:pt idx="1">
                  <c:v>560951224</c:v>
                </c:pt>
                <c:pt idx="2">
                  <c:v>514377555</c:v>
                </c:pt>
                <c:pt idx="3">
                  <c:v>541760302</c:v>
                </c:pt>
                <c:pt idx="4">
                  <c:v>540208056</c:v>
                </c:pt>
                <c:pt idx="5">
                  <c:v>555638153</c:v>
                </c:pt>
                <c:pt idx="6">
                  <c:v>549452348</c:v>
                </c:pt>
                <c:pt idx="7">
                  <c:v>542849685</c:v>
                </c:pt>
                <c:pt idx="8">
                  <c:v>548570689</c:v>
                </c:pt>
                <c:pt idx="9">
                  <c:v>592237291</c:v>
                </c:pt>
                <c:pt idx="10">
                  <c:v>530106976</c:v>
                </c:pt>
                <c:pt idx="11">
                  <c:v>513805305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D0-4AF8-979A-88AA7ADC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87400"/>
        <c:axId val="610387792"/>
      </c:barChart>
      <c:catAx>
        <c:axId val="610387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387792"/>
        <c:scaling>
          <c:orientation val="minMax"/>
          <c:max val="7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7400"/>
        <c:crosses val="autoZero"/>
        <c:crossBetween val="between"/>
        <c:majorUnit val="50000000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令和４年度審査支払確定状況確定額（訪問看護療養費）</a:t>
            </a:r>
          </a:p>
        </c:rich>
      </c:tx>
      <c:layout>
        <c:manualLayout>
          <c:xMode val="edge"/>
          <c:yMode val="edge"/>
          <c:x val="0.1959017100578305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92200557103"/>
          <c:y val="0.15972276381688036"/>
          <c:w val="0.82729805013927582"/>
          <c:h val="0.71875243717596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6.1793111515656756E-3"/>
                  <c:y val="-2.46145164983708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F-4C64-BC63-68004B0DD1E4}"/>
                </c:ext>
              </c:extLst>
            </c:dLbl>
            <c:dLbl>
              <c:idx val="3"/>
              <c:layout>
                <c:manualLayout>
                  <c:x val="2.000891949787577E-3"/>
                  <c:y val="1.8814243313105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F-4C64-BC63-68004B0DD1E4}"/>
                </c:ext>
              </c:extLst>
            </c:dLbl>
            <c:dLbl>
              <c:idx val="5"/>
              <c:layout>
                <c:manualLayout>
                  <c:x val="3.3937958312313726E-3"/>
                  <c:y val="-4.411359496248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5F-4C64-BC63-68004B0DD1E4}"/>
                </c:ext>
              </c:extLst>
            </c:dLbl>
            <c:dLbl>
              <c:idx val="8"/>
              <c:layout>
                <c:manualLayout>
                  <c:x val="5.4827129895671468E-3"/>
                  <c:y val="6.521018793131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5F-4C64-BC63-68004B0DD1E4}"/>
                </c:ext>
              </c:extLst>
            </c:dLbl>
            <c:dLbl>
              <c:idx val="9"/>
              <c:layout>
                <c:manualLayout>
                  <c:x val="6.0828051089720767E-4"/>
                  <c:y val="5.4205521847910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5F-4C64-BC63-68004B0DD1E4}"/>
                </c:ext>
              </c:extLst>
            </c:dLbl>
            <c:dLbl>
              <c:idx val="10"/>
              <c:layout>
                <c:manualLayout>
                  <c:x val="-1.480929089991828E-3"/>
                  <c:y val="0.121456860446172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5F-4C64-BC63-68004B0DD1E4}"/>
                </c:ext>
              </c:extLst>
            </c:dLbl>
            <c:dLbl>
              <c:idx val="11"/>
              <c:layout>
                <c:manualLayout>
                  <c:x val="-3.5701386908808634E-3"/>
                  <c:y val="-3.0353859907588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5F-4C64-BC63-68004B0DD1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確定点数!$D$11:$O$11</c:f>
              <c:numCache>
                <c:formatCode>#,##0_);[Red]\(#,##0\)</c:formatCode>
                <c:ptCount val="12"/>
                <c:pt idx="0">
                  <c:v>247547595</c:v>
                </c:pt>
                <c:pt idx="1">
                  <c:v>225577770</c:v>
                </c:pt>
                <c:pt idx="2">
                  <c:v>240003130</c:v>
                </c:pt>
                <c:pt idx="3">
                  <c:v>257746135</c:v>
                </c:pt>
                <c:pt idx="4">
                  <c:v>252147665</c:v>
                </c:pt>
                <c:pt idx="5">
                  <c:v>243306206</c:v>
                </c:pt>
                <c:pt idx="6">
                  <c:v>249625715</c:v>
                </c:pt>
                <c:pt idx="7">
                  <c:v>239280760</c:v>
                </c:pt>
                <c:pt idx="8">
                  <c:v>261130250</c:v>
                </c:pt>
                <c:pt idx="9">
                  <c:v>261074335</c:v>
                </c:pt>
                <c:pt idx="10">
                  <c:v>248968340</c:v>
                </c:pt>
                <c:pt idx="11">
                  <c:v>252855895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5F-4C64-BC63-68004B0DD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84656"/>
        <c:axId val="610385048"/>
      </c:barChart>
      <c:catAx>
        <c:axId val="61038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532033426183843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5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3850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（万円）</a:t>
                </a:r>
              </a:p>
            </c:rich>
          </c:tx>
          <c:layout>
            <c:manualLayout>
              <c:xMode val="edge"/>
              <c:yMode val="edge"/>
              <c:x val="4.456824512534819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465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458338278328038"/>
          <c:w val="0.81111331139678655"/>
          <c:h val="0.732641373160038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6.7397112896577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2-402E-91F8-4062A920C916}"/>
                </c:ext>
              </c:extLst>
            </c:dLbl>
            <c:dLbl>
              <c:idx val="2"/>
              <c:layout>
                <c:manualLayout>
                  <c:x val="2.3427830156372027E-3"/>
                  <c:y val="2.3390370854653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F2-402E-91F8-4062A920C916}"/>
                </c:ext>
              </c:extLst>
            </c:dLbl>
            <c:dLbl>
              <c:idx val="3"/>
              <c:layout>
                <c:manualLayout>
                  <c:x val="-4.1388243211090067E-3"/>
                  <c:y val="-1.4231732424607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F2-402E-91F8-4062A920C916}"/>
                </c:ext>
              </c:extLst>
            </c:dLbl>
            <c:dLbl>
              <c:idx val="4"/>
              <c:layout>
                <c:manualLayout>
                  <c:x val="-2.2870757188471354E-3"/>
                  <c:y val="-4.6678934784105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F2-402E-91F8-4062A920C916}"/>
                </c:ext>
              </c:extLst>
            </c:dLbl>
            <c:dLbl>
              <c:idx val="5"/>
              <c:layout>
                <c:manualLayout>
                  <c:x val="2.3427498266302823E-3"/>
                  <c:y val="2.15635070211390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F2-402E-91F8-4062A920C916}"/>
                </c:ext>
              </c:extLst>
            </c:dLbl>
            <c:dLbl>
              <c:idx val="7"/>
              <c:layout>
                <c:manualLayout>
                  <c:x val="3.2684617181512575E-3"/>
                  <c:y val="-2.0508593979476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F2-402E-91F8-4062A920C916}"/>
                </c:ext>
              </c:extLst>
            </c:dLbl>
            <c:dLbl>
              <c:idx val="8"/>
              <c:layout>
                <c:manualLayout>
                  <c:x val="-4.3506867537934944E-4"/>
                  <c:y val="2.492433943992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F2-402E-91F8-4062A920C916}"/>
                </c:ext>
              </c:extLst>
            </c:dLbl>
            <c:dLbl>
              <c:idx val="11"/>
              <c:layout>
                <c:manualLayout>
                  <c:x val="2.3426834486164425E-3"/>
                  <c:y val="3.3127067546205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F2-402E-91F8-4062A920C9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確定件数!$D$15:$O$15</c:f>
              <c:numCache>
                <c:formatCode>#,##0_);[Red]\(#,##0\)</c:formatCode>
                <c:ptCount val="12"/>
                <c:pt idx="0">
                  <c:v>341504</c:v>
                </c:pt>
                <c:pt idx="1">
                  <c:v>331150</c:v>
                </c:pt>
                <c:pt idx="2">
                  <c:v>317357</c:v>
                </c:pt>
                <c:pt idx="3">
                  <c:v>328266</c:v>
                </c:pt>
                <c:pt idx="4">
                  <c:v>326838</c:v>
                </c:pt>
                <c:pt idx="5">
                  <c:v>326922</c:v>
                </c:pt>
                <c:pt idx="6">
                  <c:v>321158</c:v>
                </c:pt>
                <c:pt idx="7">
                  <c:v>322451</c:v>
                </c:pt>
                <c:pt idx="8">
                  <c:v>320256</c:v>
                </c:pt>
                <c:pt idx="9">
                  <c:v>327181</c:v>
                </c:pt>
                <c:pt idx="10">
                  <c:v>306009</c:v>
                </c:pt>
                <c:pt idx="11">
                  <c:v>301757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F2-402E-91F8-4062A920C916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1890194424420216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F2-402E-91F8-4062A920C916}"/>
                </c:ext>
              </c:extLst>
            </c:dLbl>
            <c:dLbl>
              <c:idx val="7"/>
              <c:layout>
                <c:manualLayout>
                  <c:x val="7.8981290239055722E-3"/>
                  <c:y val="3.019950473500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F2-402E-91F8-4062A920C916}"/>
                </c:ext>
              </c:extLst>
            </c:dLbl>
            <c:dLbl>
              <c:idx val="10"/>
              <c:layout>
                <c:manualLayout>
                  <c:x val="7.8980958348985972E-3"/>
                  <c:y val="-2.61422533675590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F2-402E-91F8-4062A920C9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確定件数!$D$14:$O$14</c:f>
              <c:numCache>
                <c:formatCode>#,##0_);[Red]\(#,##0\)</c:formatCode>
                <c:ptCount val="12"/>
                <c:pt idx="0">
                  <c:v>8393</c:v>
                </c:pt>
                <c:pt idx="1">
                  <c:v>8289</c:v>
                </c:pt>
                <c:pt idx="2">
                  <c:v>8455</c:v>
                </c:pt>
                <c:pt idx="3">
                  <c:v>8585</c:v>
                </c:pt>
                <c:pt idx="4">
                  <c:v>8187</c:v>
                </c:pt>
                <c:pt idx="5">
                  <c:v>7927</c:v>
                </c:pt>
                <c:pt idx="6">
                  <c:v>8184</c:v>
                </c:pt>
                <c:pt idx="7">
                  <c:v>8517</c:v>
                </c:pt>
                <c:pt idx="8">
                  <c:v>8374</c:v>
                </c:pt>
                <c:pt idx="9">
                  <c:v>7692</c:v>
                </c:pt>
                <c:pt idx="10">
                  <c:v>8042</c:v>
                </c:pt>
                <c:pt idx="11">
                  <c:v>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F2-402E-91F8-4062A920C916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確定件数!$D$16:$O$16</c:f>
              <c:numCache>
                <c:formatCode>#,##0_);[Red]\(#,##0\)</c:formatCode>
                <c:ptCount val="12"/>
                <c:pt idx="0">
                  <c:v>72917</c:v>
                </c:pt>
                <c:pt idx="1">
                  <c:v>72488</c:v>
                </c:pt>
                <c:pt idx="2">
                  <c:v>70633</c:v>
                </c:pt>
                <c:pt idx="3">
                  <c:v>75682</c:v>
                </c:pt>
                <c:pt idx="4">
                  <c:v>72294</c:v>
                </c:pt>
                <c:pt idx="5">
                  <c:v>67771</c:v>
                </c:pt>
                <c:pt idx="6">
                  <c:v>69224</c:v>
                </c:pt>
                <c:pt idx="7">
                  <c:v>71189</c:v>
                </c:pt>
                <c:pt idx="8">
                  <c:v>70405</c:v>
                </c:pt>
                <c:pt idx="9">
                  <c:v>70264</c:v>
                </c:pt>
                <c:pt idx="10">
                  <c:v>66846</c:v>
                </c:pt>
                <c:pt idx="11">
                  <c:v>67724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2F2-402E-91F8-4062A920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86224"/>
        <c:axId val="610386616"/>
      </c:barChart>
      <c:catAx>
        <c:axId val="61038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3866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5000291630212892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386224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17760279965004"/>
          <c:y val="0.15965660542432195"/>
          <c:w val="0.32891017789442989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286735970853317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14668701507294E-3"/>
                  <c:y val="-9.80757257592836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D9-4952-9F6D-9DC19616DAAF}"/>
                </c:ext>
              </c:extLst>
            </c:dLbl>
            <c:dLbl>
              <c:idx val="1"/>
              <c:layout>
                <c:manualLayout>
                  <c:x val="-1.5486597495343488E-3"/>
                  <c:y val="-3.272285149543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9-4952-9F6D-9DC19616DAAF}"/>
                </c:ext>
              </c:extLst>
            </c:dLbl>
            <c:dLbl>
              <c:idx val="2"/>
              <c:layout>
                <c:manualLayout>
                  <c:x val="5.4675938775671992E-4"/>
                  <c:y val="-2.4687274036613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9-4952-9F6D-9DC19616DAAF}"/>
                </c:ext>
              </c:extLst>
            </c:dLbl>
            <c:dLbl>
              <c:idx val="3"/>
              <c:layout>
                <c:manualLayout>
                  <c:x val="1.7042308072033031E-3"/>
                  <c:y val="-5.7607153212118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D9-4952-9F6D-9DC19616DAAF}"/>
                </c:ext>
              </c:extLst>
            </c:dLbl>
            <c:dLbl>
              <c:idx val="4"/>
              <c:layout>
                <c:manualLayout>
                  <c:x val="-2.6938683993554821E-3"/>
                  <c:y val="-8.8977762037816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D9-4952-9F6D-9DC19616DAAF}"/>
                </c:ext>
              </c:extLst>
            </c:dLbl>
            <c:dLbl>
              <c:idx val="5"/>
              <c:layout>
                <c:manualLayout>
                  <c:x val="-1.536688184397697E-3"/>
                  <c:y val="4.2276627462205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D9-4952-9F6D-9DC19616DAAF}"/>
                </c:ext>
              </c:extLst>
            </c:dLbl>
            <c:dLbl>
              <c:idx val="7"/>
              <c:layout>
                <c:manualLayout>
                  <c:x val="7.7825465449552465E-4"/>
                  <c:y val="-8.402600388884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D9-4952-9F6D-9DC19616DAAF}"/>
                </c:ext>
              </c:extLst>
            </c:dLbl>
            <c:dLbl>
              <c:idx val="9"/>
              <c:layout>
                <c:manualLayout>
                  <c:x val="3.15120975897181E-4"/>
                  <c:y val="-2.8941280908552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D9-4952-9F6D-9DC19616DAAF}"/>
                </c:ext>
              </c:extLst>
            </c:dLbl>
            <c:dLbl>
              <c:idx val="10"/>
              <c:layout>
                <c:manualLayout>
                  <c:x val="0"/>
                  <c:y val="-1.86480186480186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D9-4952-9F6D-9DC19616DAAF}"/>
                </c:ext>
              </c:extLst>
            </c:dLbl>
            <c:dLbl>
              <c:idx val="11"/>
              <c:layout>
                <c:manualLayout>
                  <c:x val="-1.4772149821242023E-4"/>
                  <c:y val="2.3322642546204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D9-4952-9F6D-9DC19616DA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確定件数!$D$18:$O$18</c:f>
              <c:numCache>
                <c:formatCode>#,##0_);[Red]\(#,##0\)</c:formatCode>
                <c:ptCount val="12"/>
                <c:pt idx="0">
                  <c:v>214691</c:v>
                </c:pt>
                <c:pt idx="1">
                  <c:v>208658</c:v>
                </c:pt>
                <c:pt idx="2">
                  <c:v>198328</c:v>
                </c:pt>
                <c:pt idx="3">
                  <c:v>203103</c:v>
                </c:pt>
                <c:pt idx="4">
                  <c:v>203142</c:v>
                </c:pt>
                <c:pt idx="5">
                  <c:v>202970</c:v>
                </c:pt>
                <c:pt idx="6">
                  <c:v>199864</c:v>
                </c:pt>
                <c:pt idx="7">
                  <c:v>200934</c:v>
                </c:pt>
                <c:pt idx="8">
                  <c:v>200717</c:v>
                </c:pt>
                <c:pt idx="9">
                  <c:v>206774</c:v>
                </c:pt>
                <c:pt idx="10">
                  <c:v>193180</c:v>
                </c:pt>
                <c:pt idx="11">
                  <c:v>190732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D9-4952-9F6D-9DC19616D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261432"/>
        <c:axId val="536259472"/>
      </c:barChart>
      <c:catAx>
        <c:axId val="53626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444590259550891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5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259472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5.5944055944055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6143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982578397212543"/>
          <c:w val="0.86389123234383769"/>
          <c:h val="0.731707317073170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確定件数!$D$21:$O$21</c:f>
              <c:numCache>
                <c:formatCode>#,##0_);[Red]\(#,##0\)</c:formatCode>
                <c:ptCount val="12"/>
                <c:pt idx="0">
                  <c:v>1324</c:v>
                </c:pt>
                <c:pt idx="1">
                  <c:v>1232</c:v>
                </c:pt>
                <c:pt idx="2">
                  <c:v>1293</c:v>
                </c:pt>
                <c:pt idx="3">
                  <c:v>1368</c:v>
                </c:pt>
                <c:pt idx="4">
                  <c:v>1384</c:v>
                </c:pt>
                <c:pt idx="5">
                  <c:v>1299</c:v>
                </c:pt>
                <c:pt idx="6">
                  <c:v>1402</c:v>
                </c:pt>
                <c:pt idx="7">
                  <c:v>1475</c:v>
                </c:pt>
                <c:pt idx="8">
                  <c:v>1512</c:v>
                </c:pt>
                <c:pt idx="9">
                  <c:v>1537</c:v>
                </c:pt>
                <c:pt idx="10">
                  <c:v>1522</c:v>
                </c:pt>
                <c:pt idx="11">
                  <c:v>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3-422B-A0A8-4C8E0E60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260256"/>
        <c:axId val="536260648"/>
      </c:barChart>
      <c:catAx>
        <c:axId val="53626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4773519163763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60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2606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7.31707317073170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26025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9525</xdr:colOff>
      <xdr:row>22</xdr:row>
      <xdr:rowOff>161925</xdr:rowOff>
    </xdr:to>
    <xdr:graphicFrame macro="">
      <xdr:nvGraphicFramePr>
        <xdr:cNvPr id="3145231" name="Chart 1">
          <a:extLst>
            <a:ext uri="{FF2B5EF4-FFF2-40B4-BE49-F238E27FC236}">
              <a16:creationId xmlns:a16="http://schemas.microsoft.com/office/drawing/2014/main" id="{00000000-0008-0000-0200-00000F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4</xdr:col>
      <xdr:colOff>676275</xdr:colOff>
      <xdr:row>42</xdr:row>
      <xdr:rowOff>0</xdr:rowOff>
    </xdr:to>
    <xdr:graphicFrame macro="">
      <xdr:nvGraphicFramePr>
        <xdr:cNvPr id="3145232" name="Chart 2">
          <a:extLst>
            <a:ext uri="{FF2B5EF4-FFF2-40B4-BE49-F238E27FC236}">
              <a16:creationId xmlns:a16="http://schemas.microsoft.com/office/drawing/2014/main" id="{00000000-0008-0000-0200-000010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45233" name="Chart 3">
          <a:extLst>
            <a:ext uri="{FF2B5EF4-FFF2-40B4-BE49-F238E27FC236}">
              <a16:creationId xmlns:a16="http://schemas.microsoft.com/office/drawing/2014/main" id="{00000000-0008-0000-0200-000011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22</xdr:row>
      <xdr:rowOff>161925</xdr:rowOff>
    </xdr:to>
    <xdr:graphicFrame macro="">
      <xdr:nvGraphicFramePr>
        <xdr:cNvPr id="3145234" name="Chart 4">
          <a:extLst>
            <a:ext uri="{FF2B5EF4-FFF2-40B4-BE49-F238E27FC236}">
              <a16:creationId xmlns:a16="http://schemas.microsoft.com/office/drawing/2014/main" id="{00000000-0008-0000-0200-000012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9525</xdr:rowOff>
    </xdr:to>
    <xdr:graphicFrame macro="">
      <xdr:nvGraphicFramePr>
        <xdr:cNvPr id="3145235" name="Chart 5">
          <a:extLst>
            <a:ext uri="{FF2B5EF4-FFF2-40B4-BE49-F238E27FC236}">
              <a16:creationId xmlns:a16="http://schemas.microsoft.com/office/drawing/2014/main" id="{00000000-0008-0000-0200-000013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142875</xdr:colOff>
      <xdr:row>45</xdr:row>
      <xdr:rowOff>9525</xdr:rowOff>
    </xdr:from>
    <xdr:to>
      <xdr:col>10</xdr:col>
      <xdr:colOff>666750</xdr:colOff>
      <xdr:row>61</xdr:row>
      <xdr:rowOff>9525</xdr:rowOff>
    </xdr:to>
    <xdr:graphicFrame macro="">
      <xdr:nvGraphicFramePr>
        <xdr:cNvPr id="3145236" name="Chart 6">
          <a:extLst>
            <a:ext uri="{FF2B5EF4-FFF2-40B4-BE49-F238E27FC236}">
              <a16:creationId xmlns:a16="http://schemas.microsoft.com/office/drawing/2014/main" id="{00000000-0008-0000-0200-000014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381733</xdr:colOff>
      <xdr:row>0</xdr:row>
      <xdr:rowOff>167054</xdr:rowOff>
    </xdr:from>
    <xdr:to>
      <xdr:col>8</xdr:col>
      <xdr:colOff>515083</xdr:colOff>
      <xdr:row>3</xdr:row>
      <xdr:rowOff>8059</xdr:rowOff>
    </xdr:to>
    <xdr:sp macro="" textlink="">
      <xdr:nvSpPr>
        <xdr:cNvPr id="15367" name="Rectangle 7">
          <a:extLst>
            <a:ext uri="{FF2B5EF4-FFF2-40B4-BE49-F238E27FC236}">
              <a16:creationId xmlns:a16="http://schemas.microsoft.com/office/drawing/2014/main" id="{00000000-0008-0000-0200-0000073C0000}"/>
            </a:ext>
          </a:extLst>
        </xdr:cNvPr>
        <xdr:cNvSpPr>
          <a:spLocks noChangeArrowheads="1"/>
        </xdr:cNvSpPr>
      </xdr:nvSpPr>
      <xdr:spPr bwMode="auto">
        <a:xfrm>
          <a:off x="1759195" y="167054"/>
          <a:ext cx="3730869" cy="3465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令和４年度審査支払確定件数・確定点数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6</xdr:col>
      <xdr:colOff>676275</xdr:colOff>
      <xdr:row>4</xdr:row>
      <xdr:rowOff>76200</xdr:rowOff>
    </xdr:to>
    <xdr:sp macro="" textlink="">
      <xdr:nvSpPr>
        <xdr:cNvPr id="15373" name="Text Box 13">
          <a:extLst>
            <a:ext uri="{FF2B5EF4-FFF2-40B4-BE49-F238E27FC236}">
              <a16:creationId xmlns:a16="http://schemas.microsoft.com/office/drawing/2014/main" id="{00000000-0008-0000-0200-00000D3C0000}"/>
            </a:ext>
          </a:extLst>
        </xdr:cNvPr>
        <xdr:cNvSpPr txBox="1">
          <a:spLocks noChangeArrowheads="1"/>
        </xdr:cNvSpPr>
      </xdr:nvSpPr>
      <xdr:spPr bwMode="auto">
        <a:xfrm>
          <a:off x="273367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合　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29875" name="Chart 1025">
          <a:extLst>
            <a:ext uri="{FF2B5EF4-FFF2-40B4-BE49-F238E27FC236}">
              <a16:creationId xmlns:a16="http://schemas.microsoft.com/office/drawing/2014/main" id="{00000000-0008-0000-0300-000013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29876" name="Chart 1026">
          <a:extLst>
            <a:ext uri="{FF2B5EF4-FFF2-40B4-BE49-F238E27FC236}">
              <a16:creationId xmlns:a16="http://schemas.microsoft.com/office/drawing/2014/main" id="{00000000-0008-0000-0300-000014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29877" name="Chart 1027">
          <a:extLst>
            <a:ext uri="{FF2B5EF4-FFF2-40B4-BE49-F238E27FC236}">
              <a16:creationId xmlns:a16="http://schemas.microsoft.com/office/drawing/2014/main" id="{00000000-0008-0000-0300-000015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29878" name="Chart 1028">
          <a:extLst>
            <a:ext uri="{FF2B5EF4-FFF2-40B4-BE49-F238E27FC236}">
              <a16:creationId xmlns:a16="http://schemas.microsoft.com/office/drawing/2014/main" id="{00000000-0008-0000-0300-000016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29879" name="Chart 1029">
          <a:extLst>
            <a:ext uri="{FF2B5EF4-FFF2-40B4-BE49-F238E27FC236}">
              <a16:creationId xmlns:a16="http://schemas.microsoft.com/office/drawing/2014/main" id="{00000000-0008-0000-0300-000017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29880" name="Chart 1030">
          <a:extLst>
            <a:ext uri="{FF2B5EF4-FFF2-40B4-BE49-F238E27FC236}">
              <a16:creationId xmlns:a16="http://schemas.microsoft.com/office/drawing/2014/main" id="{00000000-0008-0000-0300-000018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546100</xdr:colOff>
      <xdr:row>0</xdr:row>
      <xdr:rowOff>152400</xdr:rowOff>
    </xdr:from>
    <xdr:to>
      <xdr:col>8</xdr:col>
      <xdr:colOff>679450</xdr:colOff>
      <xdr:row>2</xdr:row>
      <xdr:rowOff>161925</xdr:rowOff>
    </xdr:to>
    <xdr:sp macro="" textlink="">
      <xdr:nvSpPr>
        <xdr:cNvPr id="7178" name="Rectangle 1034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Arrowheads="1"/>
        </xdr:cNvSpPr>
      </xdr:nvSpPr>
      <xdr:spPr bwMode="auto">
        <a:xfrm>
          <a:off x="1917700" y="1524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7185" name="Text Box 1041">
          <a:extLst>
            <a:ext uri="{FF2B5EF4-FFF2-40B4-BE49-F238E27FC236}">
              <a16:creationId xmlns:a16="http://schemas.microsoft.com/office/drawing/2014/main" id="{00000000-0008-0000-0300-0000111C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国保一般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58543" name="Chart 1">
          <a:extLst>
            <a:ext uri="{FF2B5EF4-FFF2-40B4-BE49-F238E27FC236}">
              <a16:creationId xmlns:a16="http://schemas.microsoft.com/office/drawing/2014/main" id="{00000000-0008-0000-0400-00000F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42</xdr:row>
      <xdr:rowOff>0</xdr:rowOff>
    </xdr:to>
    <xdr:graphicFrame macro="">
      <xdr:nvGraphicFramePr>
        <xdr:cNvPr id="3158544" name="Chart 2">
          <a:extLst>
            <a:ext uri="{FF2B5EF4-FFF2-40B4-BE49-F238E27FC236}">
              <a16:creationId xmlns:a16="http://schemas.microsoft.com/office/drawing/2014/main" id="{00000000-0008-0000-0400-000010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58545" name="Chart 3">
          <a:extLst>
            <a:ext uri="{FF2B5EF4-FFF2-40B4-BE49-F238E27FC236}">
              <a16:creationId xmlns:a16="http://schemas.microsoft.com/office/drawing/2014/main" id="{00000000-0008-0000-0400-000011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11</xdr:col>
      <xdr:colOff>0</xdr:colOff>
      <xdr:row>23</xdr:row>
      <xdr:rowOff>0</xdr:rowOff>
    </xdr:to>
    <xdr:graphicFrame macro="">
      <xdr:nvGraphicFramePr>
        <xdr:cNvPr id="3158546" name="Chart 4">
          <a:extLst>
            <a:ext uri="{FF2B5EF4-FFF2-40B4-BE49-F238E27FC236}">
              <a16:creationId xmlns:a16="http://schemas.microsoft.com/office/drawing/2014/main" id="{00000000-0008-0000-0400-000012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0</xdr:rowOff>
    </xdr:to>
    <xdr:graphicFrame macro="">
      <xdr:nvGraphicFramePr>
        <xdr:cNvPr id="3158547" name="Chart 5">
          <a:extLst>
            <a:ext uri="{FF2B5EF4-FFF2-40B4-BE49-F238E27FC236}">
              <a16:creationId xmlns:a16="http://schemas.microsoft.com/office/drawing/2014/main" id="{00000000-0008-0000-0400-000013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60</xdr:row>
      <xdr:rowOff>161925</xdr:rowOff>
    </xdr:to>
    <xdr:graphicFrame macro="">
      <xdr:nvGraphicFramePr>
        <xdr:cNvPr id="3158548" name="Chart 6">
          <a:extLst>
            <a:ext uri="{FF2B5EF4-FFF2-40B4-BE49-F238E27FC236}">
              <a16:creationId xmlns:a16="http://schemas.microsoft.com/office/drawing/2014/main" id="{00000000-0008-0000-0400-000014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546538</xdr:colOff>
      <xdr:row>0</xdr:row>
      <xdr:rowOff>156013</xdr:rowOff>
    </xdr:from>
    <xdr:to>
      <xdr:col>8</xdr:col>
      <xdr:colOff>527488</xdr:colOff>
      <xdr:row>2</xdr:row>
      <xdr:rowOff>165538</xdr:rowOff>
    </xdr:to>
    <xdr:sp macro="" textlink="">
      <xdr:nvSpPr>
        <xdr:cNvPr id="11271" name="Rectangle 7">
          <a:extLst>
            <a:ext uri="{FF2B5EF4-FFF2-40B4-BE49-F238E27FC236}">
              <a16:creationId xmlns:a16="http://schemas.microsoft.com/office/drawing/2014/main" id="{00000000-0008-0000-0400-0000072C0000}"/>
            </a:ext>
          </a:extLst>
        </xdr:cNvPr>
        <xdr:cNvSpPr>
          <a:spLocks noChangeArrowheads="1"/>
        </xdr:cNvSpPr>
      </xdr:nvSpPr>
      <xdr:spPr bwMode="auto">
        <a:xfrm>
          <a:off x="1912883" y="156013"/>
          <a:ext cx="3547898" cy="3511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0</xdr:rowOff>
    </xdr:from>
    <xdr:to>
      <xdr:col>7</xdr:col>
      <xdr:colOff>0</xdr:colOff>
      <xdr:row>4</xdr:row>
      <xdr:rowOff>66675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400-00000D2C0000}"/>
            </a:ext>
          </a:extLst>
        </xdr:cNvPr>
        <xdr:cNvSpPr txBox="1">
          <a:spLocks noChangeArrowheads="1"/>
        </xdr:cNvSpPr>
      </xdr:nvSpPr>
      <xdr:spPr bwMode="auto">
        <a:xfrm>
          <a:off x="2752725" y="514350"/>
          <a:ext cx="1514475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国保退職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70825" name="Chart 1">
          <a:extLst>
            <a:ext uri="{FF2B5EF4-FFF2-40B4-BE49-F238E27FC236}">
              <a16:creationId xmlns:a16="http://schemas.microsoft.com/office/drawing/2014/main" id="{00000000-0008-0000-0500-000009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70826" name="Chart 2">
          <a:extLst>
            <a:ext uri="{FF2B5EF4-FFF2-40B4-BE49-F238E27FC236}">
              <a16:creationId xmlns:a16="http://schemas.microsoft.com/office/drawing/2014/main" id="{00000000-0008-0000-0500-00000A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70827" name="Chart 3">
          <a:extLst>
            <a:ext uri="{FF2B5EF4-FFF2-40B4-BE49-F238E27FC236}">
              <a16:creationId xmlns:a16="http://schemas.microsoft.com/office/drawing/2014/main" id="{00000000-0008-0000-0500-00000B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70828" name="Chart 4">
          <a:extLst>
            <a:ext uri="{FF2B5EF4-FFF2-40B4-BE49-F238E27FC236}">
              <a16:creationId xmlns:a16="http://schemas.microsoft.com/office/drawing/2014/main" id="{00000000-0008-0000-0500-00000C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70829" name="Chart 5">
          <a:extLst>
            <a:ext uri="{FF2B5EF4-FFF2-40B4-BE49-F238E27FC236}">
              <a16:creationId xmlns:a16="http://schemas.microsoft.com/office/drawing/2014/main" id="{00000000-0008-0000-0500-00000D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70830" name="Chart 6">
          <a:extLst>
            <a:ext uri="{FF2B5EF4-FFF2-40B4-BE49-F238E27FC236}">
              <a16:creationId xmlns:a16="http://schemas.microsoft.com/office/drawing/2014/main" id="{00000000-0008-0000-0500-00000E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565150</xdr:colOff>
      <xdr:row>0</xdr:row>
      <xdr:rowOff>165100</xdr:rowOff>
    </xdr:from>
    <xdr:to>
      <xdr:col>9</xdr:col>
      <xdr:colOff>12700</xdr:colOff>
      <xdr:row>3</xdr:row>
      <xdr:rowOff>3175</xdr:rowOff>
    </xdr:to>
    <xdr:sp macro="" textlink="">
      <xdr:nvSpPr>
        <xdr:cNvPr id="17415" name="Rectangle 7">
          <a:extLst>
            <a:ext uri="{FF2B5EF4-FFF2-40B4-BE49-F238E27FC236}">
              <a16:creationId xmlns:a16="http://schemas.microsoft.com/office/drawing/2014/main" id="{00000000-0008-0000-0500-000007440000}"/>
            </a:ext>
          </a:extLst>
        </xdr:cNvPr>
        <xdr:cNvSpPr>
          <a:spLocks noChangeArrowheads="1"/>
        </xdr:cNvSpPr>
      </xdr:nvSpPr>
      <xdr:spPr bwMode="auto">
        <a:xfrm>
          <a:off x="1936750" y="1651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17416" name="Text Box 8">
          <a:extLst>
            <a:ext uri="{FF2B5EF4-FFF2-40B4-BE49-F238E27FC236}">
              <a16:creationId xmlns:a16="http://schemas.microsoft.com/office/drawing/2014/main" id="{00000000-0008-0000-0500-00000844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後期高齢者医療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abSelected="1" zoomScale="85" zoomScaleNormal="85" workbookViewId="0">
      <pane xSplit="3" ySplit="2" topLeftCell="D3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RowHeight="13.5" x14ac:dyDescent="0.15"/>
  <cols>
    <col min="1" max="1" width="2.625" style="13" bestFit="1" customWidth="1"/>
    <col min="2" max="2" width="3.125" style="13" customWidth="1"/>
    <col min="3" max="3" width="9" style="13"/>
    <col min="4" max="9" width="9.125" style="13" bestFit="1" customWidth="1"/>
    <col min="10" max="11" width="9.5" style="13" bestFit="1" customWidth="1"/>
    <col min="12" max="13" width="9.25" style="13" bestFit="1" customWidth="1"/>
    <col min="14" max="14" width="9.25" style="17" bestFit="1" customWidth="1"/>
    <col min="15" max="15" width="9.25" style="13" bestFit="1" customWidth="1"/>
    <col min="16" max="16" width="9.75" style="13" bestFit="1" customWidth="1"/>
    <col min="17" max="16384" width="9" style="13"/>
  </cols>
  <sheetData>
    <row r="1" spans="1:16" x14ac:dyDescent="0.15">
      <c r="A1" s="82" t="s">
        <v>15</v>
      </c>
      <c r="B1" s="83"/>
      <c r="C1" s="84"/>
      <c r="D1" s="81" t="s">
        <v>47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6" x14ac:dyDescent="0.15">
      <c r="A2" s="85"/>
      <c r="B2" s="86"/>
      <c r="C2" s="87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6" ht="13.5" customHeight="1" x14ac:dyDescent="0.15">
      <c r="A3" s="70" t="s">
        <v>20</v>
      </c>
      <c r="B3" s="73" t="s">
        <v>1</v>
      </c>
      <c r="C3" s="10" t="s">
        <v>3</v>
      </c>
      <c r="D3" s="31">
        <f t="shared" ref="D3:E8" si="0">SUM(D13,D23,D33)</f>
        <v>713140</v>
      </c>
      <c r="E3" s="31">
        <f t="shared" si="0"/>
        <v>701612</v>
      </c>
      <c r="F3" s="31">
        <f t="shared" ref="F3:O3" si="1">SUM(F13,F23,F33)</f>
        <v>678532</v>
      </c>
      <c r="G3" s="31">
        <f t="shared" si="1"/>
        <v>701192</v>
      </c>
      <c r="H3" s="31">
        <f t="shared" si="1"/>
        <v>698598</v>
      </c>
      <c r="I3" s="31">
        <f t="shared" si="1"/>
        <v>699674</v>
      </c>
      <c r="J3" s="31">
        <f t="shared" si="1"/>
        <v>699782</v>
      </c>
      <c r="K3" s="31">
        <f t="shared" si="1"/>
        <v>697018</v>
      </c>
      <c r="L3" s="31">
        <f t="shared" si="1"/>
        <v>696648</v>
      </c>
      <c r="M3" s="31">
        <f t="shared" si="1"/>
        <v>710436</v>
      </c>
      <c r="N3" s="31">
        <f t="shared" si="1"/>
        <v>671113</v>
      </c>
      <c r="O3" s="31">
        <f t="shared" si="1"/>
        <v>664777</v>
      </c>
    </row>
    <row r="4" spans="1:16" x14ac:dyDescent="0.15">
      <c r="A4" s="71"/>
      <c r="B4" s="74"/>
      <c r="C4" s="14" t="s">
        <v>17</v>
      </c>
      <c r="D4" s="29">
        <f t="shared" si="0"/>
        <v>23495</v>
      </c>
      <c r="E4" s="29">
        <f t="shared" si="0"/>
        <v>23084</v>
      </c>
      <c r="F4" s="29">
        <f t="shared" ref="F4:O4" si="2">SUM(F14,F24,F34)</f>
        <v>23246</v>
      </c>
      <c r="G4" s="29">
        <f t="shared" si="2"/>
        <v>23769</v>
      </c>
      <c r="H4" s="29">
        <f t="shared" si="2"/>
        <v>22941</v>
      </c>
      <c r="I4" s="29">
        <f t="shared" si="2"/>
        <v>22254</v>
      </c>
      <c r="J4" s="29">
        <f t="shared" si="2"/>
        <v>23342</v>
      </c>
      <c r="K4" s="29">
        <f t="shared" si="2"/>
        <v>23694</v>
      </c>
      <c r="L4" s="29">
        <f t="shared" si="2"/>
        <v>23718</v>
      </c>
      <c r="M4" s="29">
        <f t="shared" si="2"/>
        <v>22436</v>
      </c>
      <c r="N4" s="29">
        <f t="shared" si="2"/>
        <v>23675</v>
      </c>
      <c r="O4" s="29">
        <f t="shared" si="2"/>
        <v>23862</v>
      </c>
    </row>
    <row r="5" spans="1:16" x14ac:dyDescent="0.15">
      <c r="A5" s="71"/>
      <c r="B5" s="74"/>
      <c r="C5" s="14" t="s">
        <v>18</v>
      </c>
      <c r="D5" s="29">
        <f t="shared" si="0"/>
        <v>689645</v>
      </c>
      <c r="E5" s="29">
        <f t="shared" si="0"/>
        <v>678528</v>
      </c>
      <c r="F5" s="29">
        <f t="shared" ref="F5:O5" si="3">SUM(F15,F25,F35)</f>
        <v>655286</v>
      </c>
      <c r="G5" s="29">
        <f t="shared" si="3"/>
        <v>677423</v>
      </c>
      <c r="H5" s="29">
        <f t="shared" si="3"/>
        <v>675657</v>
      </c>
      <c r="I5" s="29">
        <f t="shared" si="3"/>
        <v>677420</v>
      </c>
      <c r="J5" s="29">
        <f t="shared" si="3"/>
        <v>676440</v>
      </c>
      <c r="K5" s="29">
        <f t="shared" si="3"/>
        <v>673324</v>
      </c>
      <c r="L5" s="29">
        <f t="shared" si="3"/>
        <v>672930</v>
      </c>
      <c r="M5" s="29">
        <f t="shared" si="3"/>
        <v>688000</v>
      </c>
      <c r="N5" s="29">
        <f t="shared" si="3"/>
        <v>647438</v>
      </c>
      <c r="O5" s="29">
        <f t="shared" si="3"/>
        <v>640915</v>
      </c>
    </row>
    <row r="6" spans="1:16" x14ac:dyDescent="0.15">
      <c r="A6" s="71"/>
      <c r="B6" s="74"/>
      <c r="C6" s="8" t="s">
        <v>40</v>
      </c>
      <c r="D6" s="29">
        <f t="shared" si="0"/>
        <v>121427</v>
      </c>
      <c r="E6" s="29">
        <f t="shared" si="0"/>
        <v>121458</v>
      </c>
      <c r="F6" s="29">
        <f t="shared" ref="F6:O6" si="4">SUM(F16,F26,F36)</f>
        <v>118746</v>
      </c>
      <c r="G6" s="29">
        <f t="shared" si="4"/>
        <v>126705</v>
      </c>
      <c r="H6" s="29">
        <f t="shared" si="4"/>
        <v>121116</v>
      </c>
      <c r="I6" s="29">
        <f t="shared" si="4"/>
        <v>114391</v>
      </c>
      <c r="J6" s="29">
        <f t="shared" si="4"/>
        <v>118523</v>
      </c>
      <c r="K6" s="29">
        <f t="shared" si="4"/>
        <v>122419</v>
      </c>
      <c r="L6" s="29">
        <f t="shared" si="4"/>
        <v>122138</v>
      </c>
      <c r="M6" s="29">
        <f t="shared" si="4"/>
        <v>121908</v>
      </c>
      <c r="N6" s="29">
        <f t="shared" si="4"/>
        <v>115940</v>
      </c>
      <c r="O6" s="29">
        <f t="shared" si="4"/>
        <v>118145</v>
      </c>
    </row>
    <row r="7" spans="1:16" x14ac:dyDescent="0.15">
      <c r="A7" s="71"/>
      <c r="B7" s="75"/>
      <c r="C7" s="9" t="s">
        <v>2</v>
      </c>
      <c r="D7" s="30">
        <f t="shared" si="0"/>
        <v>834567</v>
      </c>
      <c r="E7" s="30">
        <f t="shared" si="0"/>
        <v>823070</v>
      </c>
      <c r="F7" s="30">
        <f t="shared" ref="F7:O7" si="5">SUM(F17,F27,F37)</f>
        <v>797278</v>
      </c>
      <c r="G7" s="30">
        <f t="shared" si="5"/>
        <v>827897</v>
      </c>
      <c r="H7" s="30">
        <f t="shared" si="5"/>
        <v>819714</v>
      </c>
      <c r="I7" s="30">
        <f t="shared" si="5"/>
        <v>814065</v>
      </c>
      <c r="J7" s="30">
        <f t="shared" si="5"/>
        <v>818305</v>
      </c>
      <c r="K7" s="30">
        <f t="shared" si="5"/>
        <v>819437</v>
      </c>
      <c r="L7" s="30">
        <f t="shared" si="5"/>
        <v>818786</v>
      </c>
      <c r="M7" s="30">
        <f t="shared" si="5"/>
        <v>832344</v>
      </c>
      <c r="N7" s="30">
        <f t="shared" si="5"/>
        <v>787053</v>
      </c>
      <c r="O7" s="30">
        <f t="shared" si="5"/>
        <v>782922</v>
      </c>
    </row>
    <row r="8" spans="1:16" x14ac:dyDescent="0.15">
      <c r="A8" s="71"/>
      <c r="B8" s="76" t="s">
        <v>41</v>
      </c>
      <c r="C8" s="77"/>
      <c r="D8" s="31">
        <f>SUM(D18,D28,D38)</f>
        <v>442334</v>
      </c>
      <c r="E8" s="31">
        <f t="shared" si="0"/>
        <v>437538</v>
      </c>
      <c r="F8" s="31">
        <f t="shared" ref="F8:O8" si="6">SUM(F18,F28,F38)</f>
        <v>419873</v>
      </c>
      <c r="G8" s="31">
        <f t="shared" si="6"/>
        <v>431757</v>
      </c>
      <c r="H8" s="31">
        <f t="shared" si="6"/>
        <v>433004</v>
      </c>
      <c r="I8" s="31">
        <f t="shared" si="6"/>
        <v>434073</v>
      </c>
      <c r="J8" s="31">
        <f t="shared" si="6"/>
        <v>432505</v>
      </c>
      <c r="K8" s="31">
        <f t="shared" si="6"/>
        <v>430652</v>
      </c>
      <c r="L8" s="31">
        <f t="shared" si="6"/>
        <v>432619</v>
      </c>
      <c r="M8" s="31">
        <f t="shared" si="6"/>
        <v>446392</v>
      </c>
      <c r="N8" s="31">
        <f t="shared" si="6"/>
        <v>419661</v>
      </c>
      <c r="O8" s="31">
        <f t="shared" si="6"/>
        <v>414169</v>
      </c>
    </row>
    <row r="9" spans="1:16" x14ac:dyDescent="0.15">
      <c r="A9" s="71"/>
      <c r="B9" s="68" t="s">
        <v>42</v>
      </c>
      <c r="C9" s="26" t="s">
        <v>43</v>
      </c>
      <c r="D9" s="32" t="s">
        <v>49</v>
      </c>
      <c r="E9" s="32" t="s">
        <v>49</v>
      </c>
      <c r="F9" s="32" t="s">
        <v>49</v>
      </c>
      <c r="G9" s="32" t="s">
        <v>49</v>
      </c>
      <c r="H9" s="32" t="s">
        <v>49</v>
      </c>
      <c r="I9" s="32" t="s">
        <v>49</v>
      </c>
      <c r="J9" s="32" t="s">
        <v>49</v>
      </c>
      <c r="K9" s="32" t="s">
        <v>49</v>
      </c>
      <c r="L9" s="32" t="s">
        <v>49</v>
      </c>
      <c r="M9" s="32" t="s">
        <v>49</v>
      </c>
      <c r="N9" s="32" t="s">
        <v>49</v>
      </c>
      <c r="O9" s="32" t="s">
        <v>49</v>
      </c>
    </row>
    <row r="10" spans="1:16" x14ac:dyDescent="0.15">
      <c r="A10" s="71"/>
      <c r="B10" s="69"/>
      <c r="C10" s="26" t="s">
        <v>44</v>
      </c>
      <c r="D10" s="32" t="s">
        <v>49</v>
      </c>
      <c r="E10" s="32" t="s">
        <v>49</v>
      </c>
      <c r="F10" s="32" t="s">
        <v>49</v>
      </c>
      <c r="G10" s="32" t="s">
        <v>49</v>
      </c>
      <c r="H10" s="32" t="s">
        <v>49</v>
      </c>
      <c r="I10" s="32" t="s">
        <v>49</v>
      </c>
      <c r="J10" s="32" t="s">
        <v>49</v>
      </c>
      <c r="K10" s="32" t="s">
        <v>49</v>
      </c>
      <c r="L10" s="32" t="s">
        <v>49</v>
      </c>
      <c r="M10" s="32" t="s">
        <v>49</v>
      </c>
      <c r="N10" s="32" t="s">
        <v>49</v>
      </c>
      <c r="O10" s="32" t="s">
        <v>49</v>
      </c>
    </row>
    <row r="11" spans="1:16" ht="13.5" customHeight="1" x14ac:dyDescent="0.15">
      <c r="A11" s="71"/>
      <c r="B11" s="66" t="s">
        <v>45</v>
      </c>
      <c r="C11" s="67"/>
      <c r="D11" s="30">
        <f>SUM(D21,D31,D41)</f>
        <v>2508</v>
      </c>
      <c r="E11" s="30">
        <f t="shared" ref="E11:O11" si="7">SUM(E21,E31,E41)</f>
        <v>2350</v>
      </c>
      <c r="F11" s="30">
        <f t="shared" si="7"/>
        <v>2465</v>
      </c>
      <c r="G11" s="30">
        <f t="shared" si="7"/>
        <v>2621</v>
      </c>
      <c r="H11" s="30">
        <f t="shared" si="7"/>
        <v>2566</v>
      </c>
      <c r="I11" s="30">
        <f t="shared" si="7"/>
        <v>2487</v>
      </c>
      <c r="J11" s="30">
        <f t="shared" si="7"/>
        <v>2645</v>
      </c>
      <c r="K11" s="30">
        <f t="shared" si="7"/>
        <v>2621</v>
      </c>
      <c r="L11" s="30">
        <f t="shared" si="7"/>
        <v>2776</v>
      </c>
      <c r="M11" s="30">
        <f t="shared" si="7"/>
        <v>2799</v>
      </c>
      <c r="N11" s="30">
        <f t="shared" si="7"/>
        <v>2797</v>
      </c>
      <c r="O11" s="30">
        <f t="shared" si="7"/>
        <v>2807</v>
      </c>
    </row>
    <row r="12" spans="1:16" x14ac:dyDescent="0.15">
      <c r="A12" s="72"/>
      <c r="B12" s="15" t="s">
        <v>22</v>
      </c>
      <c r="C12" s="16"/>
      <c r="D12" s="33">
        <f>SUM(D22,D32,D42)</f>
        <v>1279409</v>
      </c>
      <c r="E12" s="33">
        <f t="shared" ref="E12:O12" si="8">SUM(E22,E32,E42)</f>
        <v>1262958</v>
      </c>
      <c r="F12" s="33">
        <f t="shared" si="8"/>
        <v>1219616</v>
      </c>
      <c r="G12" s="33">
        <f t="shared" si="8"/>
        <v>1262275</v>
      </c>
      <c r="H12" s="33">
        <f t="shared" si="8"/>
        <v>1255284</v>
      </c>
      <c r="I12" s="33">
        <f t="shared" si="8"/>
        <v>1250625</v>
      </c>
      <c r="J12" s="33">
        <f t="shared" si="8"/>
        <v>1253455</v>
      </c>
      <c r="K12" s="33">
        <f t="shared" si="8"/>
        <v>1252710</v>
      </c>
      <c r="L12" s="33">
        <f t="shared" si="8"/>
        <v>1254181</v>
      </c>
      <c r="M12" s="33">
        <f t="shared" si="8"/>
        <v>1281535</v>
      </c>
      <c r="N12" s="33">
        <f>SUM(N22,N32,N42)</f>
        <v>1209511</v>
      </c>
      <c r="O12" s="33">
        <f t="shared" si="8"/>
        <v>1199898</v>
      </c>
    </row>
    <row r="13" spans="1:16" ht="13.5" customHeight="1" x14ac:dyDescent="0.15">
      <c r="A13" s="70" t="s">
        <v>0</v>
      </c>
      <c r="B13" s="73" t="s">
        <v>1</v>
      </c>
      <c r="C13" s="10" t="s">
        <v>3</v>
      </c>
      <c r="D13" s="31">
        <f>D14+D15</f>
        <v>349897</v>
      </c>
      <c r="E13" s="31">
        <f t="shared" ref="E13:O13" si="9">E14+E15</f>
        <v>339439</v>
      </c>
      <c r="F13" s="31">
        <f t="shared" si="9"/>
        <v>325812</v>
      </c>
      <c r="G13" s="31">
        <f t="shared" si="9"/>
        <v>336851</v>
      </c>
      <c r="H13" s="31">
        <f t="shared" si="9"/>
        <v>335025</v>
      </c>
      <c r="I13" s="31">
        <f t="shared" si="9"/>
        <v>334849</v>
      </c>
      <c r="J13" s="31">
        <f t="shared" si="9"/>
        <v>329342</v>
      </c>
      <c r="K13" s="31">
        <f t="shared" si="9"/>
        <v>330968</v>
      </c>
      <c r="L13" s="31">
        <f t="shared" si="9"/>
        <v>328630</v>
      </c>
      <c r="M13" s="31">
        <f>M14+M15</f>
        <v>334873</v>
      </c>
      <c r="N13" s="31">
        <f t="shared" si="9"/>
        <v>314051</v>
      </c>
      <c r="O13" s="31">
        <f t="shared" si="9"/>
        <v>309976</v>
      </c>
    </row>
    <row r="14" spans="1:16" ht="13.5" customHeight="1" x14ac:dyDescent="0.15">
      <c r="A14" s="71"/>
      <c r="B14" s="74"/>
      <c r="C14" s="8" t="s">
        <v>17</v>
      </c>
      <c r="D14" s="44">
        <v>8393</v>
      </c>
      <c r="E14" s="44">
        <v>8289</v>
      </c>
      <c r="F14" s="44">
        <v>8455</v>
      </c>
      <c r="G14" s="44">
        <v>8585</v>
      </c>
      <c r="H14" s="44">
        <v>8187</v>
      </c>
      <c r="I14" s="44">
        <v>7927</v>
      </c>
      <c r="J14" s="44">
        <v>8184</v>
      </c>
      <c r="K14" s="44">
        <v>8517</v>
      </c>
      <c r="L14" s="44">
        <v>8374</v>
      </c>
      <c r="M14" s="44">
        <v>7692</v>
      </c>
      <c r="N14" s="44">
        <v>8042</v>
      </c>
      <c r="O14" s="44">
        <v>8219</v>
      </c>
      <c r="P14" s="63">
        <f>SUM(D14:O14)</f>
        <v>98864</v>
      </c>
    </row>
    <row r="15" spans="1:16" ht="13.5" customHeight="1" x14ac:dyDescent="0.15">
      <c r="A15" s="71"/>
      <c r="B15" s="74"/>
      <c r="C15" s="8" t="s">
        <v>18</v>
      </c>
      <c r="D15" s="44">
        <v>341504</v>
      </c>
      <c r="E15" s="44">
        <v>331150</v>
      </c>
      <c r="F15" s="44">
        <v>317357</v>
      </c>
      <c r="G15" s="44">
        <v>328266</v>
      </c>
      <c r="H15" s="44">
        <v>326838</v>
      </c>
      <c r="I15" s="44">
        <v>326922</v>
      </c>
      <c r="J15" s="44">
        <v>321158</v>
      </c>
      <c r="K15" s="44">
        <v>322451</v>
      </c>
      <c r="L15" s="44">
        <v>320256</v>
      </c>
      <c r="M15" s="44">
        <v>327181</v>
      </c>
      <c r="N15" s="44">
        <v>306009</v>
      </c>
      <c r="O15" s="44">
        <v>301757</v>
      </c>
      <c r="P15" s="63">
        <f t="shared" ref="P15:P42" si="10">SUM(D15:O15)</f>
        <v>3870849</v>
      </c>
    </row>
    <row r="16" spans="1:16" ht="13.5" customHeight="1" x14ac:dyDescent="0.15">
      <c r="A16" s="71"/>
      <c r="B16" s="74"/>
      <c r="C16" s="8" t="s">
        <v>44</v>
      </c>
      <c r="D16" s="44">
        <v>72917</v>
      </c>
      <c r="E16" s="44">
        <v>72488</v>
      </c>
      <c r="F16" s="44">
        <v>70633</v>
      </c>
      <c r="G16" s="44">
        <v>75682</v>
      </c>
      <c r="H16" s="44">
        <v>72294</v>
      </c>
      <c r="I16" s="44">
        <v>67771</v>
      </c>
      <c r="J16" s="44">
        <v>69224</v>
      </c>
      <c r="K16" s="44">
        <v>71189</v>
      </c>
      <c r="L16" s="44">
        <v>70405</v>
      </c>
      <c r="M16" s="44">
        <v>70264</v>
      </c>
      <c r="N16" s="44">
        <v>66846</v>
      </c>
      <c r="O16" s="44">
        <v>67724</v>
      </c>
      <c r="P16" s="63">
        <f t="shared" si="10"/>
        <v>847437</v>
      </c>
    </row>
    <row r="17" spans="1:18" ht="13.5" customHeight="1" x14ac:dyDescent="0.15">
      <c r="A17" s="71"/>
      <c r="B17" s="75"/>
      <c r="C17" s="9" t="s">
        <v>2</v>
      </c>
      <c r="D17" s="30">
        <f>SUM(D14:D16)</f>
        <v>422814</v>
      </c>
      <c r="E17" s="30">
        <f t="shared" ref="E17:O17" si="11">SUM(E14:E16)</f>
        <v>411927</v>
      </c>
      <c r="F17" s="30">
        <f t="shared" si="11"/>
        <v>396445</v>
      </c>
      <c r="G17" s="30">
        <f t="shared" si="11"/>
        <v>412533</v>
      </c>
      <c r="H17" s="30">
        <f t="shared" si="11"/>
        <v>407319</v>
      </c>
      <c r="I17" s="30">
        <f t="shared" si="11"/>
        <v>402620</v>
      </c>
      <c r="J17" s="30">
        <f t="shared" si="11"/>
        <v>398566</v>
      </c>
      <c r="K17" s="30">
        <f t="shared" si="11"/>
        <v>402157</v>
      </c>
      <c r="L17" s="30">
        <f>SUM(L14:L16)</f>
        <v>399035</v>
      </c>
      <c r="M17" s="30">
        <f>SUM(M14:M16)</f>
        <v>405137</v>
      </c>
      <c r="N17" s="30">
        <f t="shared" si="11"/>
        <v>380897</v>
      </c>
      <c r="O17" s="30">
        <f t="shared" si="11"/>
        <v>377700</v>
      </c>
      <c r="P17" s="63">
        <f t="shared" si="10"/>
        <v>4817150</v>
      </c>
    </row>
    <row r="18" spans="1:18" x14ac:dyDescent="0.15">
      <c r="A18" s="71"/>
      <c r="B18" s="76" t="s">
        <v>41</v>
      </c>
      <c r="C18" s="77"/>
      <c r="D18" s="46">
        <v>214691</v>
      </c>
      <c r="E18" s="46">
        <v>208658</v>
      </c>
      <c r="F18" s="46">
        <v>198328</v>
      </c>
      <c r="G18" s="44">
        <v>203103</v>
      </c>
      <c r="H18" s="44">
        <v>203142</v>
      </c>
      <c r="I18" s="44">
        <v>202970</v>
      </c>
      <c r="J18" s="44">
        <v>199864</v>
      </c>
      <c r="K18" s="44">
        <v>200934</v>
      </c>
      <c r="L18" s="44">
        <v>200717</v>
      </c>
      <c r="M18" s="44">
        <v>206774</v>
      </c>
      <c r="N18" s="44">
        <v>193180</v>
      </c>
      <c r="O18" s="46">
        <v>190732</v>
      </c>
      <c r="P18" s="63">
        <f t="shared" si="10"/>
        <v>2423093</v>
      </c>
    </row>
    <row r="19" spans="1:18" ht="13.5" customHeight="1" x14ac:dyDescent="0.15">
      <c r="A19" s="71"/>
      <c r="B19" s="80" t="s">
        <v>42</v>
      </c>
      <c r="C19" s="26" t="s">
        <v>43</v>
      </c>
      <c r="D19" s="32" t="s">
        <v>49</v>
      </c>
      <c r="E19" s="32" t="s">
        <v>49</v>
      </c>
      <c r="F19" s="32" t="s">
        <v>49</v>
      </c>
      <c r="G19" s="32" t="s">
        <v>49</v>
      </c>
      <c r="H19" s="32" t="s">
        <v>49</v>
      </c>
      <c r="I19" s="32" t="s">
        <v>49</v>
      </c>
      <c r="J19" s="32" t="s">
        <v>49</v>
      </c>
      <c r="K19" s="32" t="s">
        <v>49</v>
      </c>
      <c r="L19" s="32" t="s">
        <v>49</v>
      </c>
      <c r="M19" s="32" t="s">
        <v>49</v>
      </c>
      <c r="N19" s="32" t="s">
        <v>49</v>
      </c>
      <c r="O19" s="32" t="s">
        <v>49</v>
      </c>
      <c r="P19" s="63">
        <f t="shared" si="10"/>
        <v>0</v>
      </c>
    </row>
    <row r="20" spans="1:18" ht="13.5" customHeight="1" x14ac:dyDescent="0.15">
      <c r="A20" s="71"/>
      <c r="B20" s="80"/>
      <c r="C20" s="26" t="s">
        <v>44</v>
      </c>
      <c r="D20" s="32" t="s">
        <v>49</v>
      </c>
      <c r="E20" s="32" t="s">
        <v>49</v>
      </c>
      <c r="F20" s="32" t="s">
        <v>50</v>
      </c>
      <c r="G20" s="32" t="s">
        <v>49</v>
      </c>
      <c r="H20" s="32" t="s">
        <v>49</v>
      </c>
      <c r="I20" s="32" t="s">
        <v>49</v>
      </c>
      <c r="J20" s="32" t="s">
        <v>49</v>
      </c>
      <c r="K20" s="32" t="s">
        <v>49</v>
      </c>
      <c r="L20" s="32" t="s">
        <v>49</v>
      </c>
      <c r="M20" s="32" t="s">
        <v>49</v>
      </c>
      <c r="N20" s="32" t="s">
        <v>49</v>
      </c>
      <c r="O20" s="32" t="s">
        <v>49</v>
      </c>
      <c r="P20" s="63">
        <f t="shared" si="10"/>
        <v>0</v>
      </c>
    </row>
    <row r="21" spans="1:18" x14ac:dyDescent="0.15">
      <c r="A21" s="71"/>
      <c r="B21" s="66" t="s">
        <v>45</v>
      </c>
      <c r="C21" s="67"/>
      <c r="D21" s="47">
        <v>1324</v>
      </c>
      <c r="E21" s="47">
        <v>1232</v>
      </c>
      <c r="F21" s="47">
        <v>1293</v>
      </c>
      <c r="G21" s="44">
        <v>1368</v>
      </c>
      <c r="H21" s="44">
        <v>1384</v>
      </c>
      <c r="I21" s="44">
        <v>1299</v>
      </c>
      <c r="J21" s="44">
        <v>1402</v>
      </c>
      <c r="K21" s="44">
        <v>1475</v>
      </c>
      <c r="L21" s="44">
        <v>1512</v>
      </c>
      <c r="M21" s="44">
        <v>1537</v>
      </c>
      <c r="N21" s="44">
        <v>1522</v>
      </c>
      <c r="O21" s="47">
        <v>1580</v>
      </c>
      <c r="P21" s="63">
        <f t="shared" si="10"/>
        <v>16928</v>
      </c>
    </row>
    <row r="22" spans="1:18" ht="13.5" customHeight="1" x14ac:dyDescent="0.15">
      <c r="A22" s="72"/>
      <c r="B22" s="15" t="s">
        <v>22</v>
      </c>
      <c r="C22" s="16"/>
      <c r="D22" s="33">
        <f>D17+D18+D21</f>
        <v>638829</v>
      </c>
      <c r="E22" s="33">
        <f t="shared" ref="E22:O22" si="12">E17+E18+E21</f>
        <v>621817</v>
      </c>
      <c r="F22" s="33">
        <f t="shared" si="12"/>
        <v>596066</v>
      </c>
      <c r="G22" s="33">
        <f t="shared" si="12"/>
        <v>617004</v>
      </c>
      <c r="H22" s="33">
        <f t="shared" si="12"/>
        <v>611845</v>
      </c>
      <c r="I22" s="33">
        <f t="shared" si="12"/>
        <v>606889</v>
      </c>
      <c r="J22" s="33">
        <f t="shared" si="12"/>
        <v>599832</v>
      </c>
      <c r="K22" s="33">
        <f t="shared" si="12"/>
        <v>604566</v>
      </c>
      <c r="L22" s="33">
        <f t="shared" si="12"/>
        <v>601264</v>
      </c>
      <c r="M22" s="33">
        <f>M17+M18+M21</f>
        <v>613448</v>
      </c>
      <c r="N22" s="33">
        <f t="shared" si="12"/>
        <v>575599</v>
      </c>
      <c r="O22" s="33">
        <f t="shared" si="12"/>
        <v>570012</v>
      </c>
      <c r="P22" s="63">
        <f t="shared" si="10"/>
        <v>7257171</v>
      </c>
    </row>
    <row r="23" spans="1:18" ht="13.5" customHeight="1" x14ac:dyDescent="0.15">
      <c r="A23" s="70" t="s">
        <v>5</v>
      </c>
      <c r="B23" s="73" t="s">
        <v>1</v>
      </c>
      <c r="C23" s="10" t="s">
        <v>3</v>
      </c>
      <c r="D23" s="31">
        <f>D24+D25</f>
        <v>0</v>
      </c>
      <c r="E23" s="31">
        <f t="shared" ref="E23:O23" si="13">E24+E25</f>
        <v>0</v>
      </c>
      <c r="F23" s="31">
        <f t="shared" si="13"/>
        <v>0</v>
      </c>
      <c r="G23" s="31">
        <f t="shared" si="13"/>
        <v>2</v>
      </c>
      <c r="H23" s="31">
        <f t="shared" si="13"/>
        <v>0</v>
      </c>
      <c r="I23" s="31">
        <f t="shared" si="13"/>
        <v>-1</v>
      </c>
      <c r="J23" s="31">
        <f t="shared" si="13"/>
        <v>0</v>
      </c>
      <c r="K23" s="31">
        <f t="shared" si="13"/>
        <v>1</v>
      </c>
      <c r="L23" s="31">
        <f t="shared" si="13"/>
        <v>1</v>
      </c>
      <c r="M23" s="31">
        <f t="shared" si="13"/>
        <v>0</v>
      </c>
      <c r="N23" s="31">
        <f t="shared" si="13"/>
        <v>-1</v>
      </c>
      <c r="O23" s="31">
        <f t="shared" si="13"/>
        <v>0</v>
      </c>
      <c r="P23" s="63">
        <f t="shared" si="10"/>
        <v>2</v>
      </c>
    </row>
    <row r="24" spans="1:18" x14ac:dyDescent="0.15">
      <c r="A24" s="71"/>
      <c r="B24" s="74"/>
      <c r="C24" s="8" t="s">
        <v>17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63">
        <f t="shared" si="10"/>
        <v>0</v>
      </c>
      <c r="R24" s="65"/>
    </row>
    <row r="25" spans="1:18" x14ac:dyDescent="0.15">
      <c r="A25" s="71"/>
      <c r="B25" s="74"/>
      <c r="C25" s="14" t="s">
        <v>18</v>
      </c>
      <c r="D25" s="45">
        <v>0</v>
      </c>
      <c r="E25" s="45">
        <v>0</v>
      </c>
      <c r="F25" s="45">
        <v>0</v>
      </c>
      <c r="G25" s="45">
        <v>2</v>
      </c>
      <c r="H25" s="45">
        <v>0</v>
      </c>
      <c r="I25" s="45">
        <v>-1</v>
      </c>
      <c r="J25" s="45">
        <v>0</v>
      </c>
      <c r="K25" s="45">
        <v>1</v>
      </c>
      <c r="L25" s="45">
        <v>1</v>
      </c>
      <c r="M25" s="45">
        <v>0</v>
      </c>
      <c r="N25" s="45">
        <v>-1</v>
      </c>
      <c r="O25" s="45">
        <v>0</v>
      </c>
      <c r="P25" s="63">
        <f t="shared" si="10"/>
        <v>2</v>
      </c>
      <c r="R25" s="65"/>
    </row>
    <row r="26" spans="1:18" x14ac:dyDescent="0.15">
      <c r="A26" s="71"/>
      <c r="B26" s="74"/>
      <c r="C26" s="8" t="s">
        <v>44</v>
      </c>
      <c r="D26" s="45">
        <v>2</v>
      </c>
      <c r="E26" s="45">
        <v>1</v>
      </c>
      <c r="F26" s="45">
        <v>-1</v>
      </c>
      <c r="G26" s="45">
        <v>2</v>
      </c>
      <c r="H26" s="45">
        <v>2</v>
      </c>
      <c r="I26" s="45">
        <v>-2</v>
      </c>
      <c r="J26" s="45">
        <v>-1</v>
      </c>
      <c r="K26" s="45">
        <v>0</v>
      </c>
      <c r="L26" s="45">
        <v>0</v>
      </c>
      <c r="M26" s="45">
        <v>0</v>
      </c>
      <c r="N26" s="45">
        <v>1</v>
      </c>
      <c r="O26" s="45">
        <v>1</v>
      </c>
      <c r="P26" s="63">
        <f t="shared" si="10"/>
        <v>5</v>
      </c>
      <c r="R26" s="65"/>
    </row>
    <row r="27" spans="1:18" x14ac:dyDescent="0.15">
      <c r="A27" s="71"/>
      <c r="B27" s="75"/>
      <c r="C27" s="9" t="s">
        <v>2</v>
      </c>
      <c r="D27" s="30">
        <f>SUM(D24:D26)</f>
        <v>2</v>
      </c>
      <c r="E27" s="30">
        <f t="shared" ref="E27:O27" si="14">SUM(E24:E26)</f>
        <v>1</v>
      </c>
      <c r="F27" s="30">
        <f t="shared" si="14"/>
        <v>-1</v>
      </c>
      <c r="G27" s="30">
        <f t="shared" si="14"/>
        <v>4</v>
      </c>
      <c r="H27" s="30">
        <f t="shared" si="14"/>
        <v>2</v>
      </c>
      <c r="I27" s="30">
        <f t="shared" si="14"/>
        <v>-3</v>
      </c>
      <c r="J27" s="30">
        <f t="shared" si="14"/>
        <v>-1</v>
      </c>
      <c r="K27" s="30">
        <f t="shared" si="14"/>
        <v>1</v>
      </c>
      <c r="L27" s="30">
        <f t="shared" si="14"/>
        <v>1</v>
      </c>
      <c r="M27" s="30">
        <f t="shared" si="14"/>
        <v>0</v>
      </c>
      <c r="N27" s="30">
        <f t="shared" si="14"/>
        <v>0</v>
      </c>
      <c r="O27" s="30">
        <f t="shared" si="14"/>
        <v>1</v>
      </c>
      <c r="P27" s="63">
        <f t="shared" si="10"/>
        <v>7</v>
      </c>
      <c r="R27" s="65"/>
    </row>
    <row r="28" spans="1:18" x14ac:dyDescent="0.15">
      <c r="A28" s="71"/>
      <c r="B28" s="76" t="s">
        <v>41</v>
      </c>
      <c r="C28" s="77"/>
      <c r="D28" s="48">
        <v>0</v>
      </c>
      <c r="E28" s="48">
        <v>0</v>
      </c>
      <c r="F28" s="48">
        <v>0</v>
      </c>
      <c r="G28" s="45">
        <v>0</v>
      </c>
      <c r="H28" s="45">
        <v>2</v>
      </c>
      <c r="I28" s="45">
        <v>0</v>
      </c>
      <c r="J28" s="45">
        <v>-2</v>
      </c>
      <c r="K28" s="45">
        <v>1</v>
      </c>
      <c r="L28" s="45">
        <v>0</v>
      </c>
      <c r="M28" s="45">
        <v>0</v>
      </c>
      <c r="N28" s="45">
        <v>0</v>
      </c>
      <c r="O28" s="48">
        <v>0</v>
      </c>
      <c r="P28" s="63">
        <f t="shared" si="10"/>
        <v>1</v>
      </c>
      <c r="R28" s="65"/>
    </row>
    <row r="29" spans="1:18" ht="13.5" customHeight="1" x14ac:dyDescent="0.15">
      <c r="A29" s="71"/>
      <c r="B29" s="80" t="s">
        <v>42</v>
      </c>
      <c r="C29" s="26" t="s">
        <v>43</v>
      </c>
      <c r="D29" s="32" t="s">
        <v>49</v>
      </c>
      <c r="E29" s="32" t="s">
        <v>49</v>
      </c>
      <c r="F29" s="32" t="s">
        <v>49</v>
      </c>
      <c r="G29" s="32" t="s">
        <v>49</v>
      </c>
      <c r="H29" s="32" t="s">
        <v>49</v>
      </c>
      <c r="I29" s="32" t="s">
        <v>49</v>
      </c>
      <c r="J29" s="32" t="s">
        <v>49</v>
      </c>
      <c r="K29" s="32" t="s">
        <v>49</v>
      </c>
      <c r="L29" s="32" t="s">
        <v>49</v>
      </c>
      <c r="M29" s="32" t="s">
        <v>49</v>
      </c>
      <c r="N29" s="32" t="s">
        <v>49</v>
      </c>
      <c r="O29" s="32" t="s">
        <v>49</v>
      </c>
      <c r="P29" s="63">
        <f t="shared" si="10"/>
        <v>0</v>
      </c>
      <c r="R29" s="65"/>
    </row>
    <row r="30" spans="1:18" x14ac:dyDescent="0.15">
      <c r="A30" s="71"/>
      <c r="B30" s="80"/>
      <c r="C30" s="26" t="s">
        <v>44</v>
      </c>
      <c r="D30" s="32" t="s">
        <v>49</v>
      </c>
      <c r="E30" s="32" t="s">
        <v>49</v>
      </c>
      <c r="F30" s="32" t="s">
        <v>49</v>
      </c>
      <c r="G30" s="32" t="s">
        <v>49</v>
      </c>
      <c r="H30" s="32" t="s">
        <v>49</v>
      </c>
      <c r="I30" s="32" t="s">
        <v>49</v>
      </c>
      <c r="J30" s="32" t="s">
        <v>49</v>
      </c>
      <c r="K30" s="32" t="s">
        <v>49</v>
      </c>
      <c r="L30" s="32" t="s">
        <v>49</v>
      </c>
      <c r="M30" s="32" t="s">
        <v>49</v>
      </c>
      <c r="N30" s="32" t="s">
        <v>49</v>
      </c>
      <c r="O30" s="32" t="s">
        <v>49</v>
      </c>
      <c r="P30" s="63">
        <f t="shared" si="10"/>
        <v>0</v>
      </c>
      <c r="R30" s="65"/>
    </row>
    <row r="31" spans="1:18" ht="13.5" customHeight="1" x14ac:dyDescent="0.15">
      <c r="A31" s="71"/>
      <c r="B31" s="66" t="s">
        <v>45</v>
      </c>
      <c r="C31" s="67"/>
      <c r="D31" s="49">
        <v>0</v>
      </c>
      <c r="E31" s="49">
        <v>0</v>
      </c>
      <c r="F31" s="49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9">
        <v>0</v>
      </c>
      <c r="P31" s="63">
        <f t="shared" si="10"/>
        <v>0</v>
      </c>
      <c r="R31" s="65"/>
    </row>
    <row r="32" spans="1:18" x14ac:dyDescent="0.15">
      <c r="A32" s="72"/>
      <c r="B32" s="15" t="s">
        <v>22</v>
      </c>
      <c r="C32" s="16"/>
      <c r="D32" s="33">
        <f>D27+D28+D31</f>
        <v>2</v>
      </c>
      <c r="E32" s="33">
        <f t="shared" ref="E32:O32" si="15">E27+E28+E31</f>
        <v>1</v>
      </c>
      <c r="F32" s="33">
        <f t="shared" si="15"/>
        <v>-1</v>
      </c>
      <c r="G32" s="33">
        <f t="shared" si="15"/>
        <v>4</v>
      </c>
      <c r="H32" s="33">
        <f t="shared" si="15"/>
        <v>4</v>
      </c>
      <c r="I32" s="33">
        <f t="shared" si="15"/>
        <v>-3</v>
      </c>
      <c r="J32" s="33">
        <f t="shared" si="15"/>
        <v>-3</v>
      </c>
      <c r="K32" s="33">
        <f t="shared" si="15"/>
        <v>2</v>
      </c>
      <c r="L32" s="33">
        <f t="shared" si="15"/>
        <v>1</v>
      </c>
      <c r="M32" s="33">
        <f t="shared" si="15"/>
        <v>0</v>
      </c>
      <c r="N32" s="33">
        <f t="shared" si="15"/>
        <v>0</v>
      </c>
      <c r="O32" s="33">
        <f t="shared" si="15"/>
        <v>1</v>
      </c>
      <c r="P32" s="63">
        <f t="shared" si="10"/>
        <v>8</v>
      </c>
      <c r="R32" s="65"/>
    </row>
    <row r="33" spans="1:18" s="6" customFormat="1" ht="13.5" customHeight="1" x14ac:dyDescent="0.15">
      <c r="A33" s="70" t="s">
        <v>46</v>
      </c>
      <c r="B33" s="73" t="s">
        <v>1</v>
      </c>
      <c r="C33" s="10" t="s">
        <v>3</v>
      </c>
      <c r="D33" s="34">
        <f t="shared" ref="D33:O33" si="16">D34+D35</f>
        <v>363243</v>
      </c>
      <c r="E33" s="34">
        <f t="shared" si="16"/>
        <v>362173</v>
      </c>
      <c r="F33" s="34">
        <f t="shared" si="16"/>
        <v>352720</v>
      </c>
      <c r="G33" s="34">
        <f t="shared" si="16"/>
        <v>364339</v>
      </c>
      <c r="H33" s="34">
        <f t="shared" si="16"/>
        <v>363573</v>
      </c>
      <c r="I33" s="34">
        <f t="shared" si="16"/>
        <v>364826</v>
      </c>
      <c r="J33" s="34">
        <f t="shared" si="16"/>
        <v>370440</v>
      </c>
      <c r="K33" s="34">
        <f t="shared" si="16"/>
        <v>366049</v>
      </c>
      <c r="L33" s="34">
        <f t="shared" si="16"/>
        <v>368017</v>
      </c>
      <c r="M33" s="34">
        <f t="shared" si="16"/>
        <v>375563</v>
      </c>
      <c r="N33" s="34">
        <f t="shared" si="16"/>
        <v>357063</v>
      </c>
      <c r="O33" s="34">
        <f t="shared" si="16"/>
        <v>354801</v>
      </c>
      <c r="P33" s="63">
        <f t="shared" si="10"/>
        <v>4362807</v>
      </c>
      <c r="R33" s="65"/>
    </row>
    <row r="34" spans="1:18" s="6" customFormat="1" ht="13.5" customHeight="1" x14ac:dyDescent="0.15">
      <c r="A34" s="71"/>
      <c r="B34" s="74"/>
      <c r="C34" s="8" t="s">
        <v>17</v>
      </c>
      <c r="D34" s="43">
        <v>15102</v>
      </c>
      <c r="E34" s="43">
        <v>14795</v>
      </c>
      <c r="F34" s="43">
        <v>14791</v>
      </c>
      <c r="G34" s="43">
        <v>15184</v>
      </c>
      <c r="H34" s="43">
        <v>14754</v>
      </c>
      <c r="I34" s="43">
        <v>14327</v>
      </c>
      <c r="J34" s="43">
        <v>15158</v>
      </c>
      <c r="K34" s="43">
        <v>15177</v>
      </c>
      <c r="L34" s="43">
        <v>15344</v>
      </c>
      <c r="M34" s="43">
        <v>14744</v>
      </c>
      <c r="N34" s="43">
        <v>15633</v>
      </c>
      <c r="O34" s="43">
        <v>15643</v>
      </c>
      <c r="P34" s="63">
        <f t="shared" si="10"/>
        <v>180652</v>
      </c>
      <c r="R34" s="65"/>
    </row>
    <row r="35" spans="1:18" s="6" customFormat="1" ht="13.5" customHeight="1" x14ac:dyDescent="0.15">
      <c r="A35" s="71"/>
      <c r="B35" s="74"/>
      <c r="C35" s="8" t="s">
        <v>18</v>
      </c>
      <c r="D35" s="43">
        <v>348141</v>
      </c>
      <c r="E35" s="43">
        <v>347378</v>
      </c>
      <c r="F35" s="43">
        <v>337929</v>
      </c>
      <c r="G35" s="43">
        <v>349155</v>
      </c>
      <c r="H35" s="43">
        <v>348819</v>
      </c>
      <c r="I35" s="43">
        <v>350499</v>
      </c>
      <c r="J35" s="43">
        <v>355282</v>
      </c>
      <c r="K35" s="43">
        <v>350872</v>
      </c>
      <c r="L35" s="43">
        <v>352673</v>
      </c>
      <c r="M35" s="43">
        <v>360819</v>
      </c>
      <c r="N35" s="43">
        <v>341430</v>
      </c>
      <c r="O35" s="43">
        <v>339158</v>
      </c>
      <c r="P35" s="63">
        <f t="shared" si="10"/>
        <v>4182155</v>
      </c>
      <c r="R35" s="65"/>
    </row>
    <row r="36" spans="1:18" s="6" customFormat="1" ht="13.5" customHeight="1" x14ac:dyDescent="0.15">
      <c r="A36" s="71"/>
      <c r="B36" s="74"/>
      <c r="C36" s="8" t="s">
        <v>44</v>
      </c>
      <c r="D36" s="43">
        <v>48508</v>
      </c>
      <c r="E36" s="43">
        <v>48969</v>
      </c>
      <c r="F36" s="43">
        <v>48114</v>
      </c>
      <c r="G36" s="43">
        <v>51021</v>
      </c>
      <c r="H36" s="43">
        <v>48820</v>
      </c>
      <c r="I36" s="43">
        <v>46622</v>
      </c>
      <c r="J36" s="43">
        <v>49300</v>
      </c>
      <c r="K36" s="43">
        <v>51230</v>
      </c>
      <c r="L36" s="43">
        <v>51733</v>
      </c>
      <c r="M36" s="43">
        <v>51644</v>
      </c>
      <c r="N36" s="43">
        <v>49093</v>
      </c>
      <c r="O36" s="43">
        <v>50420</v>
      </c>
      <c r="P36" s="63">
        <f t="shared" si="10"/>
        <v>595474</v>
      </c>
    </row>
    <row r="37" spans="1:18" s="6" customFormat="1" ht="13.5" customHeight="1" x14ac:dyDescent="0.15">
      <c r="A37" s="71"/>
      <c r="B37" s="75"/>
      <c r="C37" s="9" t="s">
        <v>2</v>
      </c>
      <c r="D37" s="36">
        <f>SUM(D34:D36)</f>
        <v>411751</v>
      </c>
      <c r="E37" s="36">
        <f>SUM(E34:E36)</f>
        <v>411142</v>
      </c>
      <c r="F37" s="36">
        <f t="shared" ref="F37:O37" si="17">SUM(F34:F36)</f>
        <v>400834</v>
      </c>
      <c r="G37" s="36">
        <f t="shared" si="17"/>
        <v>415360</v>
      </c>
      <c r="H37" s="36">
        <f t="shared" si="17"/>
        <v>412393</v>
      </c>
      <c r="I37" s="36">
        <f t="shared" si="17"/>
        <v>411448</v>
      </c>
      <c r="J37" s="36">
        <f t="shared" si="17"/>
        <v>419740</v>
      </c>
      <c r="K37" s="36">
        <f t="shared" si="17"/>
        <v>417279</v>
      </c>
      <c r="L37" s="36">
        <f t="shared" si="17"/>
        <v>419750</v>
      </c>
      <c r="M37" s="36">
        <f>SUM(M34:M36)</f>
        <v>427207</v>
      </c>
      <c r="N37" s="36">
        <f t="shared" si="17"/>
        <v>406156</v>
      </c>
      <c r="O37" s="36">
        <f t="shared" si="17"/>
        <v>405221</v>
      </c>
      <c r="P37" s="63">
        <f t="shared" si="10"/>
        <v>4958281</v>
      </c>
    </row>
    <row r="38" spans="1:18" s="6" customFormat="1" ht="13.5" customHeight="1" x14ac:dyDescent="0.15">
      <c r="A38" s="71"/>
      <c r="B38" s="76" t="s">
        <v>41</v>
      </c>
      <c r="C38" s="77"/>
      <c r="D38" s="50">
        <v>227643</v>
      </c>
      <c r="E38" s="50">
        <v>228880</v>
      </c>
      <c r="F38" s="50">
        <v>221545</v>
      </c>
      <c r="G38" s="43">
        <v>228654</v>
      </c>
      <c r="H38" s="43">
        <v>229860</v>
      </c>
      <c r="I38" s="43">
        <v>231103</v>
      </c>
      <c r="J38" s="43">
        <v>232643</v>
      </c>
      <c r="K38" s="43">
        <v>229717</v>
      </c>
      <c r="L38" s="43">
        <v>231902</v>
      </c>
      <c r="M38" s="43">
        <v>239618</v>
      </c>
      <c r="N38" s="43">
        <v>226481</v>
      </c>
      <c r="O38" s="50">
        <v>223437</v>
      </c>
      <c r="P38" s="63">
        <f t="shared" si="10"/>
        <v>2751483</v>
      </c>
    </row>
    <row r="39" spans="1:18" ht="13.5" customHeight="1" x14ac:dyDescent="0.15">
      <c r="A39" s="71"/>
      <c r="B39" s="80" t="s">
        <v>42</v>
      </c>
      <c r="C39" s="26" t="s">
        <v>43</v>
      </c>
      <c r="D39" s="32" t="s">
        <v>49</v>
      </c>
      <c r="E39" s="32" t="s">
        <v>49</v>
      </c>
      <c r="F39" s="32" t="s">
        <v>49</v>
      </c>
      <c r="G39" s="32" t="s">
        <v>49</v>
      </c>
      <c r="H39" s="32" t="s">
        <v>49</v>
      </c>
      <c r="I39" s="32" t="s">
        <v>49</v>
      </c>
      <c r="J39" s="32" t="s">
        <v>49</v>
      </c>
      <c r="K39" s="32" t="s">
        <v>49</v>
      </c>
      <c r="L39" s="32" t="s">
        <v>49</v>
      </c>
      <c r="M39" s="32" t="s">
        <v>49</v>
      </c>
      <c r="N39" s="32" t="s">
        <v>49</v>
      </c>
      <c r="O39" s="32" t="s">
        <v>49</v>
      </c>
      <c r="P39" s="63">
        <f t="shared" si="10"/>
        <v>0</v>
      </c>
    </row>
    <row r="40" spans="1:18" x14ac:dyDescent="0.15">
      <c r="A40" s="71"/>
      <c r="B40" s="80"/>
      <c r="C40" s="26" t="s">
        <v>44</v>
      </c>
      <c r="D40" s="32" t="s">
        <v>49</v>
      </c>
      <c r="E40" s="32" t="s">
        <v>49</v>
      </c>
      <c r="F40" s="32" t="s">
        <v>49</v>
      </c>
      <c r="G40" s="32" t="s">
        <v>49</v>
      </c>
      <c r="H40" s="32" t="s">
        <v>49</v>
      </c>
      <c r="I40" s="32" t="s">
        <v>49</v>
      </c>
      <c r="J40" s="32" t="s">
        <v>49</v>
      </c>
      <c r="K40" s="32" t="s">
        <v>49</v>
      </c>
      <c r="L40" s="32" t="s">
        <v>49</v>
      </c>
      <c r="M40" s="32" t="s">
        <v>49</v>
      </c>
      <c r="N40" s="32" t="s">
        <v>49</v>
      </c>
      <c r="O40" s="32" t="s">
        <v>49</v>
      </c>
      <c r="P40" s="63">
        <f t="shared" si="10"/>
        <v>0</v>
      </c>
    </row>
    <row r="41" spans="1:18" s="6" customFormat="1" ht="13.5" customHeight="1" x14ac:dyDescent="0.15">
      <c r="A41" s="71"/>
      <c r="B41" s="78" t="s">
        <v>45</v>
      </c>
      <c r="C41" s="79"/>
      <c r="D41" s="51">
        <v>1184</v>
      </c>
      <c r="E41" s="51">
        <v>1118</v>
      </c>
      <c r="F41" s="51">
        <v>1172</v>
      </c>
      <c r="G41" s="43">
        <v>1253</v>
      </c>
      <c r="H41" s="43">
        <v>1182</v>
      </c>
      <c r="I41" s="43">
        <v>1188</v>
      </c>
      <c r="J41" s="43">
        <v>1243</v>
      </c>
      <c r="K41" s="43">
        <v>1146</v>
      </c>
      <c r="L41" s="43">
        <v>1264</v>
      </c>
      <c r="M41" s="43">
        <v>1262</v>
      </c>
      <c r="N41" s="43">
        <v>1275</v>
      </c>
      <c r="O41" s="51">
        <v>1227</v>
      </c>
      <c r="P41" s="63">
        <f t="shared" si="10"/>
        <v>14514</v>
      </c>
    </row>
    <row r="42" spans="1:18" s="6" customFormat="1" ht="13.5" customHeight="1" x14ac:dyDescent="0.15">
      <c r="A42" s="72"/>
      <c r="B42" s="15" t="s">
        <v>22</v>
      </c>
      <c r="C42" s="16"/>
      <c r="D42" s="35">
        <f>D37+D38+D41</f>
        <v>640578</v>
      </c>
      <c r="E42" s="35">
        <f t="shared" ref="E42:O42" si="18">E37+E38+E41</f>
        <v>641140</v>
      </c>
      <c r="F42" s="35">
        <f t="shared" si="18"/>
        <v>623551</v>
      </c>
      <c r="G42" s="35">
        <f t="shared" si="18"/>
        <v>645267</v>
      </c>
      <c r="H42" s="35">
        <f t="shared" si="18"/>
        <v>643435</v>
      </c>
      <c r="I42" s="35">
        <f t="shared" si="18"/>
        <v>643739</v>
      </c>
      <c r="J42" s="35">
        <f t="shared" si="18"/>
        <v>653626</v>
      </c>
      <c r="K42" s="35">
        <f>K37+K38+K41</f>
        <v>648142</v>
      </c>
      <c r="L42" s="35">
        <f t="shared" si="18"/>
        <v>652916</v>
      </c>
      <c r="M42" s="35">
        <f t="shared" si="18"/>
        <v>668087</v>
      </c>
      <c r="N42" s="35">
        <f t="shared" si="18"/>
        <v>633912</v>
      </c>
      <c r="O42" s="35">
        <f t="shared" si="18"/>
        <v>629885</v>
      </c>
      <c r="P42" s="63">
        <f t="shared" si="10"/>
        <v>7724278</v>
      </c>
    </row>
    <row r="43" spans="1:18" x14ac:dyDescent="0.15">
      <c r="A43" s="6" t="s">
        <v>23</v>
      </c>
      <c r="P43" s="63"/>
    </row>
  </sheetData>
  <mergeCells count="22">
    <mergeCell ref="D1:O1"/>
    <mergeCell ref="A1:C2"/>
    <mergeCell ref="B28:C28"/>
    <mergeCell ref="B3:B7"/>
    <mergeCell ref="B29:B30"/>
    <mergeCell ref="A3:A12"/>
    <mergeCell ref="B11:C11"/>
    <mergeCell ref="B21:C21"/>
    <mergeCell ref="B18:C18"/>
    <mergeCell ref="B19:B20"/>
    <mergeCell ref="B8:C8"/>
    <mergeCell ref="A33:A42"/>
    <mergeCell ref="B33:B37"/>
    <mergeCell ref="B38:C38"/>
    <mergeCell ref="B41:C41"/>
    <mergeCell ref="B39:B40"/>
    <mergeCell ref="B31:C31"/>
    <mergeCell ref="B9:B10"/>
    <mergeCell ref="A23:A32"/>
    <mergeCell ref="A13:A22"/>
    <mergeCell ref="B23:B27"/>
    <mergeCell ref="B13:B17"/>
  </mergeCells>
  <phoneticPr fontId="4"/>
  <pageMargins left="0.78740157480314965" right="0.59055118110236227" top="0.59055118110236227" bottom="0.39370078740157483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showGridLines="0" zoomScale="85" zoomScaleNormal="85" workbookViewId="0">
      <pane xSplit="3" ySplit="2" topLeftCell="D3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RowHeight="13.5" x14ac:dyDescent="0.15"/>
  <cols>
    <col min="1" max="1" width="2.625" style="7" bestFit="1" customWidth="1"/>
    <col min="2" max="2" width="3.125" style="7" customWidth="1"/>
    <col min="3" max="3" width="9" style="7"/>
    <col min="4" max="9" width="11.5" style="13" customWidth="1"/>
    <col min="10" max="11" width="11.5" style="7" customWidth="1"/>
    <col min="12" max="12" width="11.5" style="13" customWidth="1"/>
    <col min="13" max="13" width="11.5" style="7" customWidth="1"/>
    <col min="14" max="14" width="11.5" style="13" customWidth="1"/>
    <col min="15" max="15" width="11.5" style="7" customWidth="1"/>
    <col min="16" max="16" width="14.875" style="7" bestFit="1" customWidth="1"/>
    <col min="17" max="16384" width="9" style="7"/>
  </cols>
  <sheetData>
    <row r="1" spans="1:17" s="13" customFormat="1" x14ac:dyDescent="0.15">
      <c r="A1" s="97" t="s">
        <v>16</v>
      </c>
      <c r="B1" s="97"/>
      <c r="C1" s="97"/>
      <c r="D1" s="81" t="s">
        <v>47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7" s="1" customFormat="1" x14ac:dyDescent="0.15">
      <c r="A2" s="97"/>
      <c r="B2" s="97"/>
      <c r="C2" s="97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7" s="2" customFormat="1" ht="13.5" customHeight="1" x14ac:dyDescent="0.15">
      <c r="A3" s="88" t="s">
        <v>21</v>
      </c>
      <c r="B3" s="88" t="s">
        <v>1</v>
      </c>
      <c r="C3" s="22" t="s">
        <v>3</v>
      </c>
      <c r="D3" s="37">
        <f t="shared" ref="D3:F12" si="0">SUM(D13,D23,D33)</f>
        <v>2668170903</v>
      </c>
      <c r="E3" s="37">
        <f t="shared" si="0"/>
        <v>2541306963</v>
      </c>
      <c r="F3" s="37">
        <f t="shared" si="0"/>
        <v>2590700716</v>
      </c>
      <c r="G3" s="37">
        <f t="shared" ref="G3:H12" si="1">SUM(G13,G23,G33)</f>
        <v>2617108431</v>
      </c>
      <c r="H3" s="37">
        <f t="shared" si="1"/>
        <v>2564740511</v>
      </c>
      <c r="I3" s="37">
        <f t="shared" ref="I3:J12" si="2">SUM(I13,I23,I33)</f>
        <v>2555970698</v>
      </c>
      <c r="J3" s="37">
        <f t="shared" si="2"/>
        <v>2606404574</v>
      </c>
      <c r="K3" s="37">
        <f t="shared" ref="K3:L12" si="3">SUM(K13,K23,K33)</f>
        <v>2651568415</v>
      </c>
      <c r="L3" s="37">
        <f t="shared" si="3"/>
        <v>2644091233</v>
      </c>
      <c r="M3" s="37">
        <f t="shared" ref="M3:N12" si="4">SUM(M13,M23,M33)</f>
        <v>2584490052</v>
      </c>
      <c r="N3" s="37">
        <f t="shared" si="4"/>
        <v>2696868106</v>
      </c>
      <c r="O3" s="37">
        <f t="shared" ref="O3:O12" si="5">SUM(O13,O23,O33)</f>
        <v>2550832469</v>
      </c>
    </row>
    <row r="4" spans="1:17" s="2" customFormat="1" ht="13.5" customHeight="1" x14ac:dyDescent="0.15">
      <c r="A4" s="89"/>
      <c r="B4" s="98"/>
      <c r="C4" s="19" t="s">
        <v>17</v>
      </c>
      <c r="D4" s="38">
        <f t="shared" si="0"/>
        <v>1429823868</v>
      </c>
      <c r="E4" s="38">
        <f t="shared" si="0"/>
        <v>1362644879</v>
      </c>
      <c r="F4" s="38">
        <f t="shared" si="0"/>
        <v>1441508101</v>
      </c>
      <c r="G4" s="38">
        <f t="shared" si="1"/>
        <v>1422830432</v>
      </c>
      <c r="H4" s="38">
        <f t="shared" si="1"/>
        <v>1385058323</v>
      </c>
      <c r="I4" s="38">
        <f t="shared" si="2"/>
        <v>1346929734</v>
      </c>
      <c r="J4" s="38">
        <f t="shared" si="2"/>
        <v>1417145439</v>
      </c>
      <c r="K4" s="38">
        <f t="shared" si="3"/>
        <v>1465747457</v>
      </c>
      <c r="L4" s="38">
        <f t="shared" si="3"/>
        <v>1451273346</v>
      </c>
      <c r="M4" s="38">
        <f t="shared" si="4"/>
        <v>1360228525</v>
      </c>
      <c r="N4" s="38">
        <f t="shared" si="4"/>
        <v>1534658579</v>
      </c>
      <c r="O4" s="38">
        <f t="shared" si="5"/>
        <v>1429114410</v>
      </c>
    </row>
    <row r="5" spans="1:17" s="2" customFormat="1" ht="13.5" customHeight="1" x14ac:dyDescent="0.15">
      <c r="A5" s="89"/>
      <c r="B5" s="98"/>
      <c r="C5" s="23" t="s">
        <v>18</v>
      </c>
      <c r="D5" s="38">
        <f t="shared" si="0"/>
        <v>1238347035</v>
      </c>
      <c r="E5" s="38">
        <f t="shared" si="0"/>
        <v>1178662084</v>
      </c>
      <c r="F5" s="38">
        <f t="shared" si="0"/>
        <v>1149192615</v>
      </c>
      <c r="G5" s="38">
        <f t="shared" si="1"/>
        <v>1194277999</v>
      </c>
      <c r="H5" s="38">
        <f t="shared" si="1"/>
        <v>1179682188</v>
      </c>
      <c r="I5" s="38">
        <f t="shared" si="2"/>
        <v>1209040964</v>
      </c>
      <c r="J5" s="38">
        <f t="shared" si="2"/>
        <v>1189259135</v>
      </c>
      <c r="K5" s="38">
        <f t="shared" si="3"/>
        <v>1185820958</v>
      </c>
      <c r="L5" s="38">
        <f t="shared" si="3"/>
        <v>1192817887</v>
      </c>
      <c r="M5" s="38">
        <f t="shared" si="4"/>
        <v>1224261527</v>
      </c>
      <c r="N5" s="38">
        <f t="shared" si="4"/>
        <v>1162209527</v>
      </c>
      <c r="O5" s="38">
        <f t="shared" si="5"/>
        <v>1121718059</v>
      </c>
    </row>
    <row r="6" spans="1:17" s="2" customFormat="1" ht="13.5" customHeight="1" x14ac:dyDescent="0.15">
      <c r="A6" s="89"/>
      <c r="B6" s="98"/>
      <c r="C6" s="24" t="s">
        <v>24</v>
      </c>
      <c r="D6" s="39">
        <f t="shared" si="0"/>
        <v>159643980</v>
      </c>
      <c r="E6" s="39">
        <f t="shared" si="0"/>
        <v>159994237</v>
      </c>
      <c r="F6" s="39">
        <f t="shared" si="0"/>
        <v>151454942</v>
      </c>
      <c r="G6" s="39">
        <f t="shared" si="1"/>
        <v>167150251</v>
      </c>
      <c r="H6" s="39">
        <f t="shared" si="1"/>
        <v>160685218</v>
      </c>
      <c r="I6" s="39">
        <f t="shared" si="2"/>
        <v>145203925</v>
      </c>
      <c r="J6" s="39">
        <f t="shared" si="2"/>
        <v>153569200</v>
      </c>
      <c r="K6" s="39">
        <f t="shared" si="3"/>
        <v>158677366</v>
      </c>
      <c r="L6" s="39">
        <f t="shared" si="3"/>
        <v>160536855</v>
      </c>
      <c r="M6" s="39">
        <f t="shared" si="4"/>
        <v>156968997</v>
      </c>
      <c r="N6" s="39">
        <f t="shared" si="4"/>
        <v>143291411</v>
      </c>
      <c r="O6" s="39">
        <f t="shared" si="5"/>
        <v>152793168</v>
      </c>
    </row>
    <row r="7" spans="1:17" s="2" customFormat="1" ht="13.5" customHeight="1" x14ac:dyDescent="0.15">
      <c r="A7" s="89"/>
      <c r="B7" s="99"/>
      <c r="C7" s="18" t="s">
        <v>2</v>
      </c>
      <c r="D7" s="40">
        <f t="shared" si="0"/>
        <v>2827814883</v>
      </c>
      <c r="E7" s="40">
        <f t="shared" si="0"/>
        <v>2701301200</v>
      </c>
      <c r="F7" s="40">
        <f t="shared" si="0"/>
        <v>2742155658</v>
      </c>
      <c r="G7" s="40">
        <f t="shared" si="1"/>
        <v>2784258682</v>
      </c>
      <c r="H7" s="40">
        <f t="shared" si="1"/>
        <v>2725425729</v>
      </c>
      <c r="I7" s="40">
        <f t="shared" si="2"/>
        <v>2701174623</v>
      </c>
      <c r="J7" s="40">
        <f t="shared" si="2"/>
        <v>2759973774</v>
      </c>
      <c r="K7" s="40">
        <f t="shared" si="3"/>
        <v>2810245781</v>
      </c>
      <c r="L7" s="40">
        <f t="shared" si="3"/>
        <v>2804628088</v>
      </c>
      <c r="M7" s="40">
        <f t="shared" si="4"/>
        <v>2741459049</v>
      </c>
      <c r="N7" s="40">
        <f t="shared" si="4"/>
        <v>2840159517</v>
      </c>
      <c r="O7" s="40">
        <f t="shared" si="5"/>
        <v>2703625637</v>
      </c>
    </row>
    <row r="8" spans="1:17" s="2" customFormat="1" ht="13.5" customHeight="1" x14ac:dyDescent="0.15">
      <c r="A8" s="89"/>
      <c r="B8" s="94" t="s">
        <v>25</v>
      </c>
      <c r="C8" s="95"/>
      <c r="D8" s="37">
        <f t="shared" si="0"/>
        <v>599523827</v>
      </c>
      <c r="E8" s="37">
        <f t="shared" si="0"/>
        <v>560951224</v>
      </c>
      <c r="F8" s="37">
        <f t="shared" si="0"/>
        <v>514377555</v>
      </c>
      <c r="G8" s="37">
        <f t="shared" si="1"/>
        <v>541760302</v>
      </c>
      <c r="H8" s="37">
        <f t="shared" si="1"/>
        <v>540208056</v>
      </c>
      <c r="I8" s="37">
        <f t="shared" si="2"/>
        <v>555638153</v>
      </c>
      <c r="J8" s="37">
        <f t="shared" si="2"/>
        <v>549452348</v>
      </c>
      <c r="K8" s="37">
        <f t="shared" si="3"/>
        <v>542849685</v>
      </c>
      <c r="L8" s="37">
        <f t="shared" si="3"/>
        <v>548570689</v>
      </c>
      <c r="M8" s="37">
        <f t="shared" si="4"/>
        <v>592237291</v>
      </c>
      <c r="N8" s="37">
        <f t="shared" si="4"/>
        <v>530106976</v>
      </c>
      <c r="O8" s="37">
        <f t="shared" si="5"/>
        <v>513805305</v>
      </c>
    </row>
    <row r="9" spans="1:17" s="2" customFormat="1" ht="13.5" customHeight="1" x14ac:dyDescent="0.15">
      <c r="A9" s="89"/>
      <c r="B9" s="68" t="s">
        <v>31</v>
      </c>
      <c r="C9" s="19" t="s">
        <v>26</v>
      </c>
      <c r="D9" s="41">
        <f t="shared" si="0"/>
        <v>664404421</v>
      </c>
      <c r="E9" s="41">
        <f t="shared" si="0"/>
        <v>649537181</v>
      </c>
      <c r="F9" s="41">
        <f t="shared" si="0"/>
        <v>669992090</v>
      </c>
      <c r="G9" s="41">
        <f t="shared" si="1"/>
        <v>640250506</v>
      </c>
      <c r="H9" s="41">
        <f t="shared" si="1"/>
        <v>655405477</v>
      </c>
      <c r="I9" s="41">
        <f t="shared" si="2"/>
        <v>624188211</v>
      </c>
      <c r="J9" s="41">
        <f t="shared" si="2"/>
        <v>636992254</v>
      </c>
      <c r="K9" s="41">
        <f t="shared" si="3"/>
        <v>662738068</v>
      </c>
      <c r="L9" s="41">
        <f t="shared" si="3"/>
        <v>642182185</v>
      </c>
      <c r="M9" s="41">
        <f t="shared" si="4"/>
        <v>626048153</v>
      </c>
      <c r="N9" s="41">
        <f t="shared" si="4"/>
        <v>674579638</v>
      </c>
      <c r="O9" s="41">
        <f t="shared" si="5"/>
        <v>627942598</v>
      </c>
    </row>
    <row r="10" spans="1:17" s="2" customFormat="1" ht="13.5" customHeight="1" x14ac:dyDescent="0.15">
      <c r="A10" s="89"/>
      <c r="B10" s="69"/>
      <c r="C10" s="19" t="s">
        <v>29</v>
      </c>
      <c r="D10" s="41">
        <f t="shared" si="0"/>
        <v>1226181</v>
      </c>
      <c r="E10" s="41">
        <f t="shared" si="0"/>
        <v>1800582</v>
      </c>
      <c r="F10" s="41">
        <f t="shared" si="0"/>
        <v>1509171</v>
      </c>
      <c r="G10" s="41">
        <f t="shared" si="1"/>
        <v>1871073</v>
      </c>
      <c r="H10" s="41">
        <f t="shared" si="1"/>
        <v>2022755</v>
      </c>
      <c r="I10" s="41">
        <f t="shared" si="2"/>
        <v>1784200</v>
      </c>
      <c r="J10" s="41">
        <f t="shared" si="2"/>
        <v>1468510</v>
      </c>
      <c r="K10" s="41">
        <f t="shared" si="3"/>
        <v>1516068</v>
      </c>
      <c r="L10" s="41">
        <f t="shared" si="3"/>
        <v>1337733</v>
      </c>
      <c r="M10" s="41">
        <f t="shared" si="4"/>
        <v>1444580</v>
      </c>
      <c r="N10" s="41">
        <f t="shared" si="4"/>
        <v>1523309</v>
      </c>
      <c r="O10" s="41">
        <f t="shared" si="5"/>
        <v>1763172</v>
      </c>
    </row>
    <row r="11" spans="1:17" s="2" customFormat="1" ht="13.5" customHeight="1" x14ac:dyDescent="0.15">
      <c r="A11" s="89"/>
      <c r="B11" s="4" t="s">
        <v>30</v>
      </c>
      <c r="C11" s="5"/>
      <c r="D11" s="39">
        <f t="shared" si="0"/>
        <v>247547595</v>
      </c>
      <c r="E11" s="39">
        <f t="shared" si="0"/>
        <v>225577770</v>
      </c>
      <c r="F11" s="39">
        <f t="shared" si="0"/>
        <v>240003130</v>
      </c>
      <c r="G11" s="39">
        <f t="shared" si="1"/>
        <v>257746135</v>
      </c>
      <c r="H11" s="39">
        <f t="shared" si="1"/>
        <v>252147665</v>
      </c>
      <c r="I11" s="39">
        <f t="shared" si="2"/>
        <v>243306206</v>
      </c>
      <c r="J11" s="39">
        <f t="shared" si="2"/>
        <v>249625715</v>
      </c>
      <c r="K11" s="39">
        <f t="shared" si="3"/>
        <v>239280760</v>
      </c>
      <c r="L11" s="39">
        <f t="shared" si="3"/>
        <v>261130250</v>
      </c>
      <c r="M11" s="39">
        <f t="shared" si="4"/>
        <v>261074335</v>
      </c>
      <c r="N11" s="39">
        <f t="shared" si="4"/>
        <v>248968340</v>
      </c>
      <c r="O11" s="39">
        <f t="shared" si="5"/>
        <v>252855895</v>
      </c>
    </row>
    <row r="12" spans="1:17" s="2" customFormat="1" ht="13.5" customHeight="1" x14ac:dyDescent="0.15">
      <c r="A12" s="90"/>
      <c r="B12" s="20" t="s">
        <v>22</v>
      </c>
      <c r="C12" s="21"/>
      <c r="D12" s="42">
        <f t="shared" si="0"/>
        <v>3452093469.5</v>
      </c>
      <c r="E12" s="42">
        <f t="shared" si="0"/>
        <v>3284810201</v>
      </c>
      <c r="F12" s="42">
        <f t="shared" si="0"/>
        <v>3280533526</v>
      </c>
      <c r="G12" s="42">
        <f t="shared" si="1"/>
        <v>3351793597.5</v>
      </c>
      <c r="H12" s="42">
        <f t="shared" si="1"/>
        <v>3290848551.5</v>
      </c>
      <c r="I12" s="42">
        <f t="shared" si="2"/>
        <v>3281143396.5999999</v>
      </c>
      <c r="J12" s="42">
        <f t="shared" si="2"/>
        <v>3334388693.5</v>
      </c>
      <c r="K12" s="42">
        <f t="shared" si="3"/>
        <v>3377023542</v>
      </c>
      <c r="L12" s="42">
        <f t="shared" si="3"/>
        <v>3379311802</v>
      </c>
      <c r="M12" s="42">
        <f t="shared" si="4"/>
        <v>3359803773.5</v>
      </c>
      <c r="N12" s="42">
        <f>SUM(N22,N32,N42)</f>
        <v>3395163327</v>
      </c>
      <c r="O12" s="42">
        <f t="shared" si="5"/>
        <v>3242716531.5</v>
      </c>
    </row>
    <row r="13" spans="1:17" s="2" customFormat="1" ht="13.5" customHeight="1" x14ac:dyDescent="0.15">
      <c r="A13" s="88" t="s">
        <v>0</v>
      </c>
      <c r="B13" s="91" t="s">
        <v>1</v>
      </c>
      <c r="C13" s="25" t="s">
        <v>3</v>
      </c>
      <c r="D13" s="37">
        <f>D14+D15</f>
        <v>1087171891</v>
      </c>
      <c r="E13" s="37">
        <f t="shared" ref="E13:O13" si="6">E14+E15</f>
        <v>1025108568</v>
      </c>
      <c r="F13" s="37">
        <f t="shared" si="6"/>
        <v>1049807343</v>
      </c>
      <c r="G13" s="37">
        <f t="shared" si="6"/>
        <v>1063501511</v>
      </c>
      <c r="H13" s="37">
        <f t="shared" si="6"/>
        <v>1028871217</v>
      </c>
      <c r="I13" s="37">
        <f t="shared" si="6"/>
        <v>1035608596</v>
      </c>
      <c r="J13" s="37">
        <f t="shared" si="6"/>
        <v>1036763490</v>
      </c>
      <c r="K13" s="37">
        <f t="shared" si="6"/>
        <v>1067145595</v>
      </c>
      <c r="L13" s="37">
        <f t="shared" si="6"/>
        <v>1057024278</v>
      </c>
      <c r="M13" s="37">
        <f t="shared" si="6"/>
        <v>1022398388</v>
      </c>
      <c r="N13" s="37">
        <f t="shared" si="6"/>
        <v>1048198767</v>
      </c>
      <c r="O13" s="37">
        <f t="shared" si="6"/>
        <v>999253092</v>
      </c>
    </row>
    <row r="14" spans="1:17" s="2" customFormat="1" ht="13.5" customHeight="1" x14ac:dyDescent="0.15">
      <c r="A14" s="89"/>
      <c r="B14" s="92"/>
      <c r="C14" s="19" t="s">
        <v>19</v>
      </c>
      <c r="D14" s="52">
        <v>514612913</v>
      </c>
      <c r="E14" s="52">
        <v>484837508</v>
      </c>
      <c r="F14" s="52">
        <v>524938963</v>
      </c>
      <c r="G14" s="44">
        <v>518283061</v>
      </c>
      <c r="H14" s="44">
        <v>492116160</v>
      </c>
      <c r="I14" s="44">
        <v>478613001</v>
      </c>
      <c r="J14" s="44">
        <v>498346056</v>
      </c>
      <c r="K14" s="44">
        <v>532121426</v>
      </c>
      <c r="L14" s="44">
        <v>516994265</v>
      </c>
      <c r="M14" s="44">
        <v>465667391</v>
      </c>
      <c r="N14" s="44">
        <v>522241333</v>
      </c>
      <c r="O14" s="52">
        <v>500977472</v>
      </c>
      <c r="P14" s="63">
        <f>SUM(D14:O14)</f>
        <v>6049749549</v>
      </c>
      <c r="Q14" s="3"/>
    </row>
    <row r="15" spans="1:17" s="2" customFormat="1" ht="13.5" customHeight="1" x14ac:dyDescent="0.15">
      <c r="A15" s="89"/>
      <c r="B15" s="92"/>
      <c r="C15" s="23" t="s">
        <v>18</v>
      </c>
      <c r="D15" s="53">
        <v>572558978</v>
      </c>
      <c r="E15" s="53">
        <v>540271060</v>
      </c>
      <c r="F15" s="53">
        <v>524868380</v>
      </c>
      <c r="G15" s="44">
        <v>545218450</v>
      </c>
      <c r="H15" s="44">
        <v>536755057</v>
      </c>
      <c r="I15" s="44">
        <v>556995595</v>
      </c>
      <c r="J15" s="44">
        <v>538417434</v>
      </c>
      <c r="K15" s="44">
        <v>535024169</v>
      </c>
      <c r="L15" s="44">
        <v>540030013</v>
      </c>
      <c r="M15" s="44">
        <v>556730997</v>
      </c>
      <c r="N15" s="44">
        <v>525957434</v>
      </c>
      <c r="O15" s="53">
        <v>498275620</v>
      </c>
      <c r="P15" s="63">
        <f t="shared" ref="P15:P42" si="7">SUM(D15:O15)</f>
        <v>6471103187</v>
      </c>
    </row>
    <row r="16" spans="1:17" s="2" customFormat="1" ht="13.5" customHeight="1" x14ac:dyDescent="0.15">
      <c r="A16" s="89"/>
      <c r="B16" s="92"/>
      <c r="C16" s="27" t="s">
        <v>24</v>
      </c>
      <c r="D16" s="54">
        <v>92092369</v>
      </c>
      <c r="E16" s="54">
        <v>92068457</v>
      </c>
      <c r="F16" s="54">
        <v>86843371</v>
      </c>
      <c r="G16" s="44">
        <v>95140613</v>
      </c>
      <c r="H16" s="44">
        <v>91762596</v>
      </c>
      <c r="I16" s="44">
        <v>83054207</v>
      </c>
      <c r="J16" s="44">
        <v>85278880</v>
      </c>
      <c r="K16" s="44">
        <v>88299340</v>
      </c>
      <c r="L16" s="44">
        <v>88358863</v>
      </c>
      <c r="M16" s="44">
        <v>86102070</v>
      </c>
      <c r="N16" s="44">
        <v>79461354</v>
      </c>
      <c r="O16" s="54">
        <v>83984470</v>
      </c>
      <c r="P16" s="63">
        <f t="shared" si="7"/>
        <v>1052446590</v>
      </c>
    </row>
    <row r="17" spans="1:16" s="2" customFormat="1" ht="13.5" customHeight="1" x14ac:dyDescent="0.15">
      <c r="A17" s="89"/>
      <c r="B17" s="93"/>
      <c r="C17" s="28" t="s">
        <v>2</v>
      </c>
      <c r="D17" s="42">
        <f>SUM(D14:D16)</f>
        <v>1179264260</v>
      </c>
      <c r="E17" s="42">
        <f>SUM(E14:E16)</f>
        <v>1117177025</v>
      </c>
      <c r="F17" s="42">
        <f t="shared" ref="F17:N17" si="8">SUM(F14:F16)</f>
        <v>1136650714</v>
      </c>
      <c r="G17" s="42">
        <f t="shared" si="8"/>
        <v>1158642124</v>
      </c>
      <c r="H17" s="42">
        <f t="shared" si="8"/>
        <v>1120633813</v>
      </c>
      <c r="I17" s="42">
        <f t="shared" si="8"/>
        <v>1118662803</v>
      </c>
      <c r="J17" s="42">
        <f t="shared" si="8"/>
        <v>1122042370</v>
      </c>
      <c r="K17" s="42">
        <f t="shared" si="8"/>
        <v>1155444935</v>
      </c>
      <c r="L17" s="42">
        <f t="shared" si="8"/>
        <v>1145383141</v>
      </c>
      <c r="M17" s="42">
        <f t="shared" si="8"/>
        <v>1108500458</v>
      </c>
      <c r="N17" s="42">
        <f t="shared" si="8"/>
        <v>1127660121</v>
      </c>
      <c r="O17" s="42">
        <f>SUM(O14:O16)</f>
        <v>1083237562</v>
      </c>
      <c r="P17" s="63">
        <f t="shared" si="7"/>
        <v>13573299326</v>
      </c>
    </row>
    <row r="18" spans="1:16" s="2" customFormat="1" ht="13.5" customHeight="1" x14ac:dyDescent="0.15">
      <c r="A18" s="89"/>
      <c r="B18" s="94" t="s">
        <v>25</v>
      </c>
      <c r="C18" s="95"/>
      <c r="D18" s="55">
        <v>265678608</v>
      </c>
      <c r="E18" s="55">
        <v>244771386</v>
      </c>
      <c r="F18" s="55">
        <v>224041653</v>
      </c>
      <c r="G18" s="44">
        <v>234856844</v>
      </c>
      <c r="H18" s="44">
        <v>232596717</v>
      </c>
      <c r="I18" s="44">
        <v>237917754</v>
      </c>
      <c r="J18" s="44">
        <v>232413390</v>
      </c>
      <c r="K18" s="44">
        <v>232661446</v>
      </c>
      <c r="L18" s="44">
        <v>232256313</v>
      </c>
      <c r="M18" s="44">
        <v>249190828</v>
      </c>
      <c r="N18" s="44">
        <v>222226933</v>
      </c>
      <c r="O18" s="55">
        <v>218896387</v>
      </c>
      <c r="P18" s="63">
        <f t="shared" si="7"/>
        <v>2827508259</v>
      </c>
    </row>
    <row r="19" spans="1:16" s="2" customFormat="1" ht="13.5" customHeight="1" x14ac:dyDescent="0.15">
      <c r="A19" s="89"/>
      <c r="B19" s="96" t="s">
        <v>31</v>
      </c>
      <c r="C19" s="19" t="s">
        <v>26</v>
      </c>
      <c r="D19" s="53">
        <v>237751194</v>
      </c>
      <c r="E19" s="53">
        <v>236350196</v>
      </c>
      <c r="F19" s="53">
        <v>244153463</v>
      </c>
      <c r="G19" s="44">
        <v>231127688</v>
      </c>
      <c r="H19" s="44">
        <v>235128616</v>
      </c>
      <c r="I19" s="44">
        <v>224316780</v>
      </c>
      <c r="J19" s="44">
        <v>226121127</v>
      </c>
      <c r="K19" s="44">
        <v>241984114</v>
      </c>
      <c r="L19" s="44">
        <v>229291039</v>
      </c>
      <c r="M19" s="44">
        <v>220262389</v>
      </c>
      <c r="N19" s="44">
        <v>234171824</v>
      </c>
      <c r="O19" s="53">
        <v>219274764</v>
      </c>
      <c r="P19" s="63">
        <f t="shared" si="7"/>
        <v>2779933194</v>
      </c>
    </row>
    <row r="20" spans="1:16" s="2" customFormat="1" ht="13.5" customHeight="1" x14ac:dyDescent="0.15">
      <c r="A20" s="89"/>
      <c r="B20" s="96"/>
      <c r="C20" s="19" t="s">
        <v>24</v>
      </c>
      <c r="D20" s="53">
        <v>567889</v>
      </c>
      <c r="E20" s="53">
        <v>935048</v>
      </c>
      <c r="F20" s="53">
        <v>757885</v>
      </c>
      <c r="G20" s="44">
        <v>830488</v>
      </c>
      <c r="H20" s="44">
        <v>943185</v>
      </c>
      <c r="I20" s="44">
        <v>812240</v>
      </c>
      <c r="J20" s="44">
        <v>584041</v>
      </c>
      <c r="K20" s="44">
        <v>523050</v>
      </c>
      <c r="L20" s="44">
        <v>635204</v>
      </c>
      <c r="M20" s="44">
        <v>738085</v>
      </c>
      <c r="N20" s="44">
        <v>663252</v>
      </c>
      <c r="O20" s="53">
        <v>830605</v>
      </c>
      <c r="P20" s="63">
        <f t="shared" si="7"/>
        <v>8820972</v>
      </c>
    </row>
    <row r="21" spans="1:16" s="2" customFormat="1" ht="13.5" customHeight="1" x14ac:dyDescent="0.15">
      <c r="A21" s="89"/>
      <c r="B21" s="4" t="s">
        <v>27</v>
      </c>
      <c r="C21" s="5"/>
      <c r="D21" s="54">
        <v>114234355</v>
      </c>
      <c r="E21" s="54">
        <v>101212980</v>
      </c>
      <c r="F21" s="54">
        <v>111414740</v>
      </c>
      <c r="G21" s="44">
        <v>117035495</v>
      </c>
      <c r="H21" s="44">
        <v>118385775</v>
      </c>
      <c r="I21" s="44">
        <v>109982815</v>
      </c>
      <c r="J21" s="44">
        <v>114621655</v>
      </c>
      <c r="K21" s="44">
        <v>116065090</v>
      </c>
      <c r="L21" s="44">
        <v>120789150</v>
      </c>
      <c r="M21" s="44">
        <v>123094565</v>
      </c>
      <c r="N21" s="44">
        <v>112918260</v>
      </c>
      <c r="O21" s="54">
        <v>122364555</v>
      </c>
      <c r="P21" s="63">
        <f t="shared" si="7"/>
        <v>1382119435</v>
      </c>
    </row>
    <row r="22" spans="1:16" s="2" customFormat="1" ht="13.5" customHeight="1" x14ac:dyDescent="0.15">
      <c r="A22" s="90"/>
      <c r="B22" s="20" t="s">
        <v>22</v>
      </c>
      <c r="C22" s="21"/>
      <c r="D22" s="42">
        <f>D17+D18+D21/10</f>
        <v>1456366303.5</v>
      </c>
      <c r="E22" s="42">
        <f>E17+E18+E21/10</f>
        <v>1372069709</v>
      </c>
      <c r="F22" s="42">
        <f t="shared" ref="F22:N22" si="9">F17+F18+F21/10</f>
        <v>1371833841</v>
      </c>
      <c r="G22" s="42">
        <f t="shared" si="9"/>
        <v>1405202517.5</v>
      </c>
      <c r="H22" s="42">
        <f t="shared" si="9"/>
        <v>1365069107.5</v>
      </c>
      <c r="I22" s="42">
        <f t="shared" si="9"/>
        <v>1367578838.5</v>
      </c>
      <c r="J22" s="42">
        <f t="shared" si="9"/>
        <v>1365917925.5</v>
      </c>
      <c r="K22" s="42">
        <f t="shared" si="9"/>
        <v>1399712890</v>
      </c>
      <c r="L22" s="42">
        <f t="shared" si="9"/>
        <v>1389718369</v>
      </c>
      <c r="M22" s="42">
        <f t="shared" si="9"/>
        <v>1370000742.5</v>
      </c>
      <c r="N22" s="42">
        <f t="shared" si="9"/>
        <v>1361178880</v>
      </c>
      <c r="O22" s="42">
        <f>O17+O18+O21/10</f>
        <v>1314370404.5</v>
      </c>
      <c r="P22" s="63">
        <f t="shared" si="7"/>
        <v>16539019528.5</v>
      </c>
    </row>
    <row r="23" spans="1:16" s="2" customFormat="1" ht="13.5" customHeight="1" x14ac:dyDescent="0.15">
      <c r="A23" s="88" t="s">
        <v>5</v>
      </c>
      <c r="B23" s="91" t="s">
        <v>1</v>
      </c>
      <c r="C23" s="25" t="s">
        <v>3</v>
      </c>
      <c r="D23" s="37">
        <f>D24+D25</f>
        <v>0</v>
      </c>
      <c r="E23" s="37">
        <f t="shared" ref="E23:O23" si="10">E24+E25</f>
        <v>0</v>
      </c>
      <c r="F23" s="37">
        <f t="shared" si="10"/>
        <v>0</v>
      </c>
      <c r="G23" s="37">
        <f t="shared" si="10"/>
        <v>981</v>
      </c>
      <c r="H23" s="37">
        <f t="shared" si="10"/>
        <v>0</v>
      </c>
      <c r="I23" s="37">
        <f t="shared" si="10"/>
        <v>1840</v>
      </c>
      <c r="J23" s="37">
        <f t="shared" si="10"/>
        <v>0</v>
      </c>
      <c r="K23" s="37">
        <f t="shared" si="10"/>
        <v>-678</v>
      </c>
      <c r="L23" s="37">
        <f t="shared" si="10"/>
        <v>204</v>
      </c>
      <c r="M23" s="37">
        <f t="shared" si="10"/>
        <v>610</v>
      </c>
      <c r="N23" s="37">
        <f t="shared" si="10"/>
        <v>-204</v>
      </c>
      <c r="O23" s="37">
        <f t="shared" si="10"/>
        <v>0</v>
      </c>
      <c r="P23" s="63">
        <f t="shared" si="7"/>
        <v>2753</v>
      </c>
    </row>
    <row r="24" spans="1:16" s="2" customFormat="1" ht="13.5" customHeight="1" x14ac:dyDescent="0.15">
      <c r="A24" s="89"/>
      <c r="B24" s="92"/>
      <c r="C24" s="19" t="s">
        <v>17</v>
      </c>
      <c r="D24" s="56">
        <v>0</v>
      </c>
      <c r="E24" s="56">
        <v>0</v>
      </c>
      <c r="F24" s="56">
        <v>0</v>
      </c>
      <c r="G24" s="45">
        <v>0</v>
      </c>
      <c r="H24" s="45">
        <v>0</v>
      </c>
      <c r="I24" s="45">
        <v>0</v>
      </c>
      <c r="J24" s="45">
        <v>0</v>
      </c>
      <c r="K24" s="45">
        <v>-1100</v>
      </c>
      <c r="L24" s="45">
        <v>0</v>
      </c>
      <c r="M24" s="45">
        <v>0</v>
      </c>
      <c r="N24" s="45">
        <v>0</v>
      </c>
      <c r="O24" s="56">
        <v>0</v>
      </c>
      <c r="P24" s="63">
        <f t="shared" si="7"/>
        <v>-1100</v>
      </c>
    </row>
    <row r="25" spans="1:16" s="2" customFormat="1" ht="13.5" customHeight="1" x14ac:dyDescent="0.15">
      <c r="A25" s="89"/>
      <c r="B25" s="92"/>
      <c r="C25" s="23" t="s">
        <v>18</v>
      </c>
      <c r="D25" s="56">
        <v>0</v>
      </c>
      <c r="E25" s="56">
        <v>0</v>
      </c>
      <c r="F25" s="56">
        <v>0</v>
      </c>
      <c r="G25" s="45">
        <v>981</v>
      </c>
      <c r="H25" s="45">
        <v>0</v>
      </c>
      <c r="I25" s="45">
        <v>1840</v>
      </c>
      <c r="J25" s="45">
        <v>0</v>
      </c>
      <c r="K25" s="45">
        <v>422</v>
      </c>
      <c r="L25" s="45">
        <v>204</v>
      </c>
      <c r="M25" s="45">
        <v>610</v>
      </c>
      <c r="N25" s="45">
        <v>-204</v>
      </c>
      <c r="O25" s="56">
        <v>0</v>
      </c>
      <c r="P25" s="63">
        <f t="shared" si="7"/>
        <v>3853</v>
      </c>
    </row>
    <row r="26" spans="1:16" s="2" customFormat="1" ht="13.5" customHeight="1" x14ac:dyDescent="0.15">
      <c r="A26" s="89"/>
      <c r="B26" s="92"/>
      <c r="C26" s="27" t="s">
        <v>24</v>
      </c>
      <c r="D26" s="57">
        <v>4141</v>
      </c>
      <c r="E26" s="57">
        <v>4463</v>
      </c>
      <c r="F26" s="57">
        <v>-1925</v>
      </c>
      <c r="G26" s="45">
        <v>6011</v>
      </c>
      <c r="H26" s="45">
        <v>2442</v>
      </c>
      <c r="I26" s="45">
        <v>-6011</v>
      </c>
      <c r="J26" s="45">
        <v>-902</v>
      </c>
      <c r="K26" s="45">
        <v>0</v>
      </c>
      <c r="L26" s="45">
        <v>0</v>
      </c>
      <c r="M26" s="45">
        <v>0</v>
      </c>
      <c r="N26" s="45">
        <v>844</v>
      </c>
      <c r="O26" s="57">
        <v>584</v>
      </c>
      <c r="P26" s="63">
        <f t="shared" si="7"/>
        <v>9647</v>
      </c>
    </row>
    <row r="27" spans="1:16" s="2" customFormat="1" ht="13.5" customHeight="1" x14ac:dyDescent="0.15">
      <c r="A27" s="89"/>
      <c r="B27" s="93"/>
      <c r="C27" s="28" t="s">
        <v>2</v>
      </c>
      <c r="D27" s="42">
        <f>SUM(D24:D26)</f>
        <v>4141</v>
      </c>
      <c r="E27" s="42">
        <f t="shared" ref="E27:O27" si="11">SUM(E24:E26)</f>
        <v>4463</v>
      </c>
      <c r="F27" s="42">
        <f t="shared" si="11"/>
        <v>-1925</v>
      </c>
      <c r="G27" s="42">
        <f t="shared" si="11"/>
        <v>6992</v>
      </c>
      <c r="H27" s="42">
        <f t="shared" si="11"/>
        <v>2442</v>
      </c>
      <c r="I27" s="42">
        <f t="shared" si="11"/>
        <v>-4171</v>
      </c>
      <c r="J27" s="42">
        <f t="shared" si="11"/>
        <v>-902</v>
      </c>
      <c r="K27" s="42">
        <f t="shared" si="11"/>
        <v>-678</v>
      </c>
      <c r="L27" s="42">
        <f t="shared" si="11"/>
        <v>204</v>
      </c>
      <c r="M27" s="42">
        <f t="shared" si="11"/>
        <v>610</v>
      </c>
      <c r="N27" s="42">
        <f t="shared" si="11"/>
        <v>640</v>
      </c>
      <c r="O27" s="42">
        <f t="shared" si="11"/>
        <v>584</v>
      </c>
      <c r="P27" s="63">
        <f t="shared" si="7"/>
        <v>12400</v>
      </c>
    </row>
    <row r="28" spans="1:16" s="2" customFormat="1" ht="13.5" customHeight="1" x14ac:dyDescent="0.15">
      <c r="A28" s="89"/>
      <c r="B28" s="94" t="s">
        <v>25</v>
      </c>
      <c r="C28" s="95"/>
      <c r="D28" s="58">
        <v>0</v>
      </c>
      <c r="E28" s="58">
        <v>0</v>
      </c>
      <c r="F28" s="58">
        <v>0</v>
      </c>
      <c r="G28" s="45">
        <v>0</v>
      </c>
      <c r="H28" s="45">
        <v>700</v>
      </c>
      <c r="I28" s="45">
        <v>0</v>
      </c>
      <c r="J28" s="45">
        <v>-700</v>
      </c>
      <c r="K28" s="45">
        <v>244</v>
      </c>
      <c r="L28" s="45">
        <v>0</v>
      </c>
      <c r="M28" s="45">
        <v>0</v>
      </c>
      <c r="N28" s="45">
        <v>0</v>
      </c>
      <c r="O28" s="58">
        <v>0</v>
      </c>
      <c r="P28" s="63">
        <f t="shared" si="7"/>
        <v>244</v>
      </c>
    </row>
    <row r="29" spans="1:16" s="2" customFormat="1" ht="13.5" customHeight="1" x14ac:dyDescent="0.15">
      <c r="A29" s="89"/>
      <c r="B29" s="96" t="s">
        <v>31</v>
      </c>
      <c r="C29" s="19" t="s">
        <v>26</v>
      </c>
      <c r="D29" s="56">
        <v>0</v>
      </c>
      <c r="E29" s="56">
        <v>0</v>
      </c>
      <c r="F29" s="56">
        <v>0</v>
      </c>
      <c r="G29" s="45">
        <v>0</v>
      </c>
      <c r="H29" s="45">
        <v>0</v>
      </c>
      <c r="I29" s="45">
        <v>0</v>
      </c>
      <c r="J29" s="45">
        <v>0</v>
      </c>
      <c r="K29" s="45">
        <v>-14364</v>
      </c>
      <c r="L29" s="45">
        <v>0</v>
      </c>
      <c r="M29" s="45">
        <v>0</v>
      </c>
      <c r="N29" s="45">
        <v>0</v>
      </c>
      <c r="O29" s="56">
        <v>0</v>
      </c>
      <c r="P29" s="63">
        <f t="shared" si="7"/>
        <v>-14364</v>
      </c>
    </row>
    <row r="30" spans="1:16" s="2" customFormat="1" ht="13.5" customHeight="1" x14ac:dyDescent="0.15">
      <c r="A30" s="89"/>
      <c r="B30" s="96"/>
      <c r="C30" s="19" t="s">
        <v>24</v>
      </c>
      <c r="D30" s="56">
        <v>0</v>
      </c>
      <c r="E30" s="56">
        <v>0</v>
      </c>
      <c r="F30" s="56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56">
        <v>0</v>
      </c>
      <c r="P30" s="63">
        <f t="shared" si="7"/>
        <v>0</v>
      </c>
    </row>
    <row r="31" spans="1:16" s="2" customFormat="1" ht="13.5" customHeight="1" x14ac:dyDescent="0.15">
      <c r="A31" s="89"/>
      <c r="B31" s="4" t="s">
        <v>27</v>
      </c>
      <c r="C31" s="5"/>
      <c r="D31" s="57">
        <v>0</v>
      </c>
      <c r="E31" s="57">
        <v>0</v>
      </c>
      <c r="F31" s="57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57">
        <v>0</v>
      </c>
      <c r="P31" s="63">
        <f t="shared" si="7"/>
        <v>0</v>
      </c>
    </row>
    <row r="32" spans="1:16" s="2" customFormat="1" ht="13.5" customHeight="1" x14ac:dyDescent="0.15">
      <c r="A32" s="90"/>
      <c r="B32" s="20" t="s">
        <v>22</v>
      </c>
      <c r="C32" s="21"/>
      <c r="D32" s="42">
        <f>D27+D28+D31/10</f>
        <v>4141</v>
      </c>
      <c r="E32" s="42">
        <f t="shared" ref="E32:O32" si="12">E27+E28+E31/10</f>
        <v>4463</v>
      </c>
      <c r="F32" s="42">
        <f t="shared" si="12"/>
        <v>-1925</v>
      </c>
      <c r="G32" s="42">
        <f t="shared" si="12"/>
        <v>6992</v>
      </c>
      <c r="H32" s="42">
        <f t="shared" si="12"/>
        <v>3142</v>
      </c>
      <c r="I32" s="42">
        <f t="shared" si="12"/>
        <v>-4171</v>
      </c>
      <c r="J32" s="42">
        <f t="shared" si="12"/>
        <v>-1602</v>
      </c>
      <c r="K32" s="42">
        <f t="shared" si="12"/>
        <v>-434</v>
      </c>
      <c r="L32" s="42">
        <f t="shared" si="12"/>
        <v>204</v>
      </c>
      <c r="M32" s="42">
        <f t="shared" si="12"/>
        <v>610</v>
      </c>
      <c r="N32" s="42">
        <f t="shared" si="12"/>
        <v>640</v>
      </c>
      <c r="O32" s="42">
        <f t="shared" si="12"/>
        <v>584</v>
      </c>
      <c r="P32" s="63">
        <f t="shared" si="7"/>
        <v>12644</v>
      </c>
    </row>
    <row r="33" spans="1:16" s="3" customFormat="1" ht="13.5" customHeight="1" x14ac:dyDescent="0.15">
      <c r="A33" s="88" t="s">
        <v>28</v>
      </c>
      <c r="B33" s="91" t="s">
        <v>1</v>
      </c>
      <c r="C33" s="25" t="s">
        <v>3</v>
      </c>
      <c r="D33" s="37">
        <f>D34+D35</f>
        <v>1580999012</v>
      </c>
      <c r="E33" s="37">
        <f t="shared" ref="E33:O33" si="13">E34+E35</f>
        <v>1516198395</v>
      </c>
      <c r="F33" s="37">
        <f t="shared" si="13"/>
        <v>1540893373</v>
      </c>
      <c r="G33" s="37">
        <f t="shared" si="13"/>
        <v>1553605939</v>
      </c>
      <c r="H33" s="37">
        <f t="shared" si="13"/>
        <v>1535869294</v>
      </c>
      <c r="I33" s="37">
        <f t="shared" si="13"/>
        <v>1520360262</v>
      </c>
      <c r="J33" s="37">
        <f t="shared" si="13"/>
        <v>1569641084</v>
      </c>
      <c r="K33" s="37">
        <f t="shared" si="13"/>
        <v>1584423498</v>
      </c>
      <c r="L33" s="37">
        <f t="shared" si="13"/>
        <v>1587066751</v>
      </c>
      <c r="M33" s="37">
        <f t="shared" si="13"/>
        <v>1562091054</v>
      </c>
      <c r="N33" s="37">
        <f t="shared" si="13"/>
        <v>1648669543</v>
      </c>
      <c r="O33" s="37">
        <f t="shared" si="13"/>
        <v>1551579377</v>
      </c>
      <c r="P33" s="63">
        <f t="shared" si="7"/>
        <v>18751397582</v>
      </c>
    </row>
    <row r="34" spans="1:16" s="3" customFormat="1" ht="13.5" customHeight="1" x14ac:dyDescent="0.15">
      <c r="A34" s="89"/>
      <c r="B34" s="92"/>
      <c r="C34" s="19" t="s">
        <v>17</v>
      </c>
      <c r="D34" s="59">
        <v>915210955</v>
      </c>
      <c r="E34" s="59">
        <v>877807371</v>
      </c>
      <c r="F34" s="59">
        <v>916569138</v>
      </c>
      <c r="G34" s="43">
        <v>904547371</v>
      </c>
      <c r="H34" s="43">
        <v>892942163</v>
      </c>
      <c r="I34" s="43">
        <v>868316733</v>
      </c>
      <c r="J34" s="43">
        <v>918799383</v>
      </c>
      <c r="K34" s="43">
        <v>933627131</v>
      </c>
      <c r="L34" s="43">
        <v>934279081</v>
      </c>
      <c r="M34" s="43">
        <v>894561134</v>
      </c>
      <c r="N34" s="43">
        <v>1012417246</v>
      </c>
      <c r="O34" s="59">
        <v>928136938</v>
      </c>
      <c r="P34" s="63">
        <f t="shared" si="7"/>
        <v>10997214644</v>
      </c>
    </row>
    <row r="35" spans="1:16" s="3" customFormat="1" ht="13.5" customHeight="1" x14ac:dyDescent="0.15">
      <c r="A35" s="89"/>
      <c r="B35" s="92"/>
      <c r="C35" s="23" t="s">
        <v>18</v>
      </c>
      <c r="D35" s="60">
        <v>665788057</v>
      </c>
      <c r="E35" s="60">
        <v>638391024</v>
      </c>
      <c r="F35" s="60">
        <v>624324235</v>
      </c>
      <c r="G35" s="43">
        <v>649058568</v>
      </c>
      <c r="H35" s="43">
        <v>642927131</v>
      </c>
      <c r="I35" s="43">
        <v>652043529</v>
      </c>
      <c r="J35" s="43">
        <v>650841701</v>
      </c>
      <c r="K35" s="43">
        <v>650796367</v>
      </c>
      <c r="L35" s="43">
        <v>652787670</v>
      </c>
      <c r="M35" s="43">
        <v>667529920</v>
      </c>
      <c r="N35" s="43">
        <v>636252297</v>
      </c>
      <c r="O35" s="60">
        <v>623442439</v>
      </c>
      <c r="P35" s="63">
        <f t="shared" si="7"/>
        <v>7754182938</v>
      </c>
    </row>
    <row r="36" spans="1:16" s="3" customFormat="1" ht="13.5" customHeight="1" x14ac:dyDescent="0.15">
      <c r="A36" s="89"/>
      <c r="B36" s="92"/>
      <c r="C36" s="27" t="s">
        <v>24</v>
      </c>
      <c r="D36" s="61">
        <v>67547470</v>
      </c>
      <c r="E36" s="61">
        <v>67921317</v>
      </c>
      <c r="F36" s="61">
        <v>64613496</v>
      </c>
      <c r="G36" s="43">
        <v>72003627</v>
      </c>
      <c r="H36" s="43">
        <v>68920180</v>
      </c>
      <c r="I36" s="43">
        <v>62155729</v>
      </c>
      <c r="J36" s="43">
        <v>68291222</v>
      </c>
      <c r="K36" s="43">
        <v>70378026</v>
      </c>
      <c r="L36" s="43">
        <v>72177992</v>
      </c>
      <c r="M36" s="43">
        <v>70866927</v>
      </c>
      <c r="N36" s="43">
        <v>63829213</v>
      </c>
      <c r="O36" s="61">
        <v>68808114</v>
      </c>
      <c r="P36" s="63">
        <f t="shared" si="7"/>
        <v>817513313</v>
      </c>
    </row>
    <row r="37" spans="1:16" s="3" customFormat="1" ht="13.5" customHeight="1" x14ac:dyDescent="0.15">
      <c r="A37" s="89"/>
      <c r="B37" s="93"/>
      <c r="C37" s="28" t="s">
        <v>2</v>
      </c>
      <c r="D37" s="42">
        <f>SUM(D34:D36)</f>
        <v>1648546482</v>
      </c>
      <c r="E37" s="42">
        <f t="shared" ref="E37:O37" si="14">SUM(E34:E36)</f>
        <v>1584119712</v>
      </c>
      <c r="F37" s="42">
        <f t="shared" si="14"/>
        <v>1605506869</v>
      </c>
      <c r="G37" s="42">
        <f t="shared" si="14"/>
        <v>1625609566</v>
      </c>
      <c r="H37" s="42">
        <f t="shared" si="14"/>
        <v>1604789474</v>
      </c>
      <c r="I37" s="42">
        <f t="shared" si="14"/>
        <v>1582515991</v>
      </c>
      <c r="J37" s="42">
        <f t="shared" si="14"/>
        <v>1637932306</v>
      </c>
      <c r="K37" s="42">
        <f t="shared" si="14"/>
        <v>1654801524</v>
      </c>
      <c r="L37" s="42">
        <f t="shared" si="14"/>
        <v>1659244743</v>
      </c>
      <c r="M37" s="42">
        <f t="shared" si="14"/>
        <v>1632957981</v>
      </c>
      <c r="N37" s="42">
        <f t="shared" si="14"/>
        <v>1712498756</v>
      </c>
      <c r="O37" s="42">
        <f t="shared" si="14"/>
        <v>1620387491</v>
      </c>
      <c r="P37" s="63">
        <f t="shared" si="7"/>
        <v>19568910895</v>
      </c>
    </row>
    <row r="38" spans="1:16" s="3" customFormat="1" ht="13.5" customHeight="1" x14ac:dyDescent="0.15">
      <c r="A38" s="89"/>
      <c r="B38" s="94" t="s">
        <v>25</v>
      </c>
      <c r="C38" s="95"/>
      <c r="D38" s="62">
        <v>333845219</v>
      </c>
      <c r="E38" s="62">
        <v>316179838</v>
      </c>
      <c r="F38" s="62">
        <v>290335902</v>
      </c>
      <c r="G38" s="43">
        <v>306903458</v>
      </c>
      <c r="H38" s="43">
        <v>307610639</v>
      </c>
      <c r="I38" s="43">
        <v>317720399</v>
      </c>
      <c r="J38" s="43">
        <v>317039658</v>
      </c>
      <c r="K38" s="43">
        <v>310187995</v>
      </c>
      <c r="L38" s="43">
        <v>316314376</v>
      </c>
      <c r="M38" s="43">
        <v>343046463</v>
      </c>
      <c r="N38" s="43">
        <v>307880043</v>
      </c>
      <c r="O38" s="62">
        <v>294908918</v>
      </c>
      <c r="P38" s="63">
        <f t="shared" si="7"/>
        <v>3761972908</v>
      </c>
    </row>
    <row r="39" spans="1:16" s="2" customFormat="1" ht="13.5" customHeight="1" x14ac:dyDescent="0.15">
      <c r="A39" s="89"/>
      <c r="B39" s="96" t="s">
        <v>31</v>
      </c>
      <c r="C39" s="19" t="s">
        <v>26</v>
      </c>
      <c r="D39" s="60">
        <v>426653227</v>
      </c>
      <c r="E39" s="60">
        <v>413186985</v>
      </c>
      <c r="F39" s="60">
        <v>425838627</v>
      </c>
      <c r="G39" s="43">
        <v>409122818</v>
      </c>
      <c r="H39" s="43">
        <v>420276861</v>
      </c>
      <c r="I39" s="43">
        <v>399871431</v>
      </c>
      <c r="J39" s="43">
        <v>410871127</v>
      </c>
      <c r="K39" s="43">
        <v>420768318</v>
      </c>
      <c r="L39" s="43">
        <v>412891146</v>
      </c>
      <c r="M39" s="43">
        <v>405785764</v>
      </c>
      <c r="N39" s="43">
        <v>440407814</v>
      </c>
      <c r="O39" s="60">
        <v>408667834</v>
      </c>
      <c r="P39" s="63">
        <f t="shared" si="7"/>
        <v>4994341952</v>
      </c>
    </row>
    <row r="40" spans="1:16" s="2" customFormat="1" ht="13.5" customHeight="1" x14ac:dyDescent="0.15">
      <c r="A40" s="89"/>
      <c r="B40" s="96"/>
      <c r="C40" s="19" t="s">
        <v>24</v>
      </c>
      <c r="D40" s="60">
        <v>658292</v>
      </c>
      <c r="E40" s="60">
        <v>865534</v>
      </c>
      <c r="F40" s="60">
        <v>751286</v>
      </c>
      <c r="G40" s="43">
        <v>1040585</v>
      </c>
      <c r="H40" s="43">
        <v>1079570</v>
      </c>
      <c r="I40" s="43">
        <v>971960</v>
      </c>
      <c r="J40" s="43">
        <v>884469</v>
      </c>
      <c r="K40" s="43">
        <v>993018</v>
      </c>
      <c r="L40" s="43">
        <v>702529</v>
      </c>
      <c r="M40" s="43">
        <v>706495</v>
      </c>
      <c r="N40" s="43">
        <v>860057</v>
      </c>
      <c r="O40" s="60">
        <v>932567</v>
      </c>
      <c r="P40" s="63">
        <f t="shared" si="7"/>
        <v>10446362</v>
      </c>
    </row>
    <row r="41" spans="1:16" s="3" customFormat="1" ht="13.5" customHeight="1" x14ac:dyDescent="0.15">
      <c r="A41" s="89"/>
      <c r="B41" s="4" t="s">
        <v>27</v>
      </c>
      <c r="C41" s="5"/>
      <c r="D41" s="61">
        <v>133313240</v>
      </c>
      <c r="E41" s="61">
        <v>124364790</v>
      </c>
      <c r="F41" s="61">
        <v>128588390</v>
      </c>
      <c r="G41" s="43">
        <v>140710640</v>
      </c>
      <c r="H41" s="43">
        <v>133761890</v>
      </c>
      <c r="I41" s="43">
        <v>133323391</v>
      </c>
      <c r="J41" s="43">
        <v>135004060</v>
      </c>
      <c r="K41" s="43">
        <v>123215670</v>
      </c>
      <c r="L41" s="43">
        <v>140341100</v>
      </c>
      <c r="M41" s="43">
        <v>137979770</v>
      </c>
      <c r="N41" s="43">
        <v>136050080</v>
      </c>
      <c r="O41" s="61">
        <v>130491340</v>
      </c>
      <c r="P41" s="63">
        <f t="shared" si="7"/>
        <v>1597144361</v>
      </c>
    </row>
    <row r="42" spans="1:16" s="3" customFormat="1" ht="13.5" customHeight="1" x14ac:dyDescent="0.15">
      <c r="A42" s="90"/>
      <c r="B42" s="20" t="s">
        <v>22</v>
      </c>
      <c r="C42" s="21"/>
      <c r="D42" s="42">
        <f>D37+D38+D41/10</f>
        <v>1995723025</v>
      </c>
      <c r="E42" s="42">
        <f t="shared" ref="E42:O42" si="15">E37+E38+E41/10</f>
        <v>1912736029</v>
      </c>
      <c r="F42" s="42">
        <f t="shared" si="15"/>
        <v>1908701610</v>
      </c>
      <c r="G42" s="42">
        <f t="shared" si="15"/>
        <v>1946584088</v>
      </c>
      <c r="H42" s="42">
        <f t="shared" si="15"/>
        <v>1925776302</v>
      </c>
      <c r="I42" s="42">
        <f t="shared" si="15"/>
        <v>1913568729.0999999</v>
      </c>
      <c r="J42" s="42">
        <f t="shared" si="15"/>
        <v>1968472370</v>
      </c>
      <c r="K42" s="42">
        <f t="shared" si="15"/>
        <v>1977311086</v>
      </c>
      <c r="L42" s="42">
        <f t="shared" si="15"/>
        <v>1989593229</v>
      </c>
      <c r="M42" s="42">
        <f t="shared" si="15"/>
        <v>1989802421</v>
      </c>
      <c r="N42" s="42">
        <f t="shared" si="15"/>
        <v>2033983807</v>
      </c>
      <c r="O42" s="42">
        <f t="shared" si="15"/>
        <v>1928345543</v>
      </c>
      <c r="P42" s="63">
        <f t="shared" si="7"/>
        <v>23490598239.099998</v>
      </c>
    </row>
    <row r="43" spans="1:16" ht="13.5" customHeight="1" x14ac:dyDescent="0.15">
      <c r="A43" s="6" t="s">
        <v>23</v>
      </c>
      <c r="B43" s="13"/>
      <c r="C43" s="13"/>
      <c r="J43" s="13"/>
      <c r="K43" s="13"/>
      <c r="M43" s="13"/>
      <c r="O43" s="13"/>
      <c r="P43" s="63"/>
    </row>
    <row r="44" spans="1:16" ht="13.5" customHeight="1" x14ac:dyDescent="0.15">
      <c r="A44" s="64" t="s">
        <v>51</v>
      </c>
    </row>
    <row r="45" spans="1:16" x14ac:dyDescent="0.15">
      <c r="A45" s="64" t="s">
        <v>52</v>
      </c>
    </row>
  </sheetData>
  <mergeCells count="18">
    <mergeCell ref="D1:O1"/>
    <mergeCell ref="A1:C2"/>
    <mergeCell ref="A3:A12"/>
    <mergeCell ref="B3:B7"/>
    <mergeCell ref="B8:C8"/>
    <mergeCell ref="B9:B10"/>
    <mergeCell ref="A33:A42"/>
    <mergeCell ref="B33:B37"/>
    <mergeCell ref="B38:C38"/>
    <mergeCell ref="B39:B40"/>
    <mergeCell ref="B18:C18"/>
    <mergeCell ref="B19:B20"/>
    <mergeCell ref="A13:A22"/>
    <mergeCell ref="A23:A32"/>
    <mergeCell ref="B23:B27"/>
    <mergeCell ref="B28:C28"/>
    <mergeCell ref="B29:B30"/>
    <mergeCell ref="B13:B17"/>
  </mergeCells>
  <phoneticPr fontId="4"/>
  <pageMargins left="0.59055118110236227" right="0.59055118110236227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5:G62"/>
  <sheetViews>
    <sheetView showGridLines="0" zoomScale="145" zoomScaleNormal="145" workbookViewId="0">
      <selection activeCell="F25" sqref="F25"/>
    </sheetView>
  </sheetViews>
  <sheetFormatPr defaultRowHeight="13.5" x14ac:dyDescent="0.15"/>
  <cols>
    <col min="6" max="6" width="2" customWidth="1"/>
    <col min="12" max="12" width="0.5" customWidth="1"/>
  </cols>
  <sheetData>
    <row r="5" spans="1:7" x14ac:dyDescent="0.15">
      <c r="D5" t="s">
        <v>38</v>
      </c>
    </row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6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7:G62"/>
  <sheetViews>
    <sheetView showGridLines="0" topLeftCell="A7" zoomScale="115" zoomScaleNormal="115" workbookViewId="0">
      <selection activeCell="I6" sqref="I6"/>
    </sheetView>
  </sheetViews>
  <sheetFormatPr defaultRowHeight="13.5" x14ac:dyDescent="0.15"/>
  <cols>
    <col min="6" max="6" width="2" customWidth="1"/>
    <col min="12" max="12" width="0.62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5.25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7:G62"/>
  <sheetViews>
    <sheetView showGridLines="0" zoomScale="130" zoomScaleNormal="130" workbookViewId="0">
      <selection activeCell="M26" sqref="M26"/>
    </sheetView>
  </sheetViews>
  <sheetFormatPr defaultRowHeight="13.5" x14ac:dyDescent="0.15"/>
  <cols>
    <col min="6" max="6" width="2" customWidth="1"/>
    <col min="12" max="12" width="0.7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3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7:G62"/>
  <sheetViews>
    <sheetView showGridLines="0" zoomScale="130" zoomScaleNormal="130" workbookViewId="0">
      <selection activeCell="E25" sqref="E25"/>
    </sheetView>
  </sheetViews>
  <sheetFormatPr defaultRowHeight="13.5" x14ac:dyDescent="0.15"/>
  <cols>
    <col min="6" max="6" width="2" customWidth="1"/>
    <col min="12" max="12" width="0.7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5.25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確定件数</vt:lpstr>
      <vt:lpstr>確定点数</vt:lpstr>
      <vt:lpstr>グラフ(合計)</vt:lpstr>
      <vt:lpstr>グラフ(国保)</vt:lpstr>
      <vt:lpstr>グラフ(退職)</vt:lpstr>
      <vt:lpstr>グラフ(後期)</vt:lpstr>
      <vt:lpstr>'グラフ(後期)'!Print_Area</vt:lpstr>
      <vt:lpstr>'グラフ(合計)'!Print_Area</vt:lpstr>
      <vt:lpstr>'グラフ(国保)'!Print_Area</vt:lpstr>
      <vt:lpstr>'グラフ(退職)'!Print_Area</vt:lpstr>
      <vt:lpstr>確定件数!Print_Area</vt:lpstr>
      <vt:lpstr>確定点数!Print_Area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ociblocaluser</dc:creator>
  <cp:lastModifiedBy>ociclocaluser</cp:lastModifiedBy>
  <cp:lastPrinted>2018-01-04T01:41:57Z</cp:lastPrinted>
  <dcterms:created xsi:type="dcterms:W3CDTF">2004-01-05T23:35:09Z</dcterms:created>
  <dcterms:modified xsi:type="dcterms:W3CDTF">2024-09-05T05:45:16Z</dcterms:modified>
</cp:coreProperties>
</file>