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_保険者支援担当\21_各種統計資料\01_審査支払状況の更新\令和６年度分\20240528_HP更新\00_更新用データ\"/>
    </mc:Choice>
  </mc:AlternateContent>
  <xr:revisionPtr revIDLastSave="0" documentId="13_ncr:1_{233F21E8-59FA-4604-B5B9-2C4806FB45D6}" xr6:coauthVersionLast="36" xr6:coauthVersionMax="36" xr10:uidLastSave="{00000000-0000-0000-0000-000000000000}"/>
  <bookViews>
    <workbookView xWindow="9600" yWindow="-15" windowWidth="9645" windowHeight="11745" tabRatio="700" xr2:uid="{00000000-000D-0000-FFFF-FFFF00000000}"/>
  </bookViews>
  <sheets>
    <sheet name="確定件数" sheetId="58" r:id="rId1"/>
    <sheet name="確定点数" sheetId="59" r:id="rId2"/>
    <sheet name="グラフ(合計)" sheetId="72" r:id="rId3"/>
    <sheet name="グラフ(国保)" sheetId="61" r:id="rId4"/>
    <sheet name="グラフ(退職)" sheetId="70" r:id="rId5"/>
    <sheet name="グラフ(後期)" sheetId="73" r:id="rId6"/>
  </sheets>
  <definedNames>
    <definedName name="_xlnm.Print_Area" localSheetId="5">'グラフ(後期)'!$A$1:$L$62</definedName>
    <definedName name="_xlnm.Print_Area" localSheetId="2">'グラフ(合計)'!$A$1:$L$62</definedName>
    <definedName name="_xlnm.Print_Area" localSheetId="3">'グラフ(国保)'!$A$1:$L$62</definedName>
    <definedName name="_xlnm.Print_Area" localSheetId="4">'グラフ(退職)'!$A$1:$L$62</definedName>
    <definedName name="_xlnm.Print_Area" localSheetId="0">確定件数!$A$1:$O$43</definedName>
    <definedName name="_xlnm.Print_Area" localSheetId="1">確定点数!$A$1:$O$43</definedName>
  </definedNames>
  <calcPr calcId="191029"/>
</workbook>
</file>

<file path=xl/calcChain.xml><?xml version="1.0" encoding="utf-8"?>
<calcChain xmlns="http://schemas.openxmlformats.org/spreadsheetml/2006/main">
  <c r="L17" i="58" l="1"/>
  <c r="L42" i="59" l="1"/>
  <c r="J11" i="59" l="1"/>
  <c r="D27" i="59" l="1"/>
  <c r="O17" i="59" l="1"/>
  <c r="O22" i="59" s="1"/>
  <c r="E17" i="59"/>
  <c r="E22" i="59" s="1"/>
  <c r="P15" i="59" l="1"/>
  <c r="P16" i="59"/>
  <c r="P18" i="59"/>
  <c r="P19" i="59"/>
  <c r="P20" i="59"/>
  <c r="P21" i="59"/>
  <c r="P24" i="59"/>
  <c r="P25" i="59"/>
  <c r="P26" i="59"/>
  <c r="P28" i="59"/>
  <c r="P29" i="59"/>
  <c r="P30" i="59"/>
  <c r="P31" i="59"/>
  <c r="P34" i="59"/>
  <c r="P35" i="59"/>
  <c r="P36" i="59"/>
  <c r="P38" i="59"/>
  <c r="P39" i="59"/>
  <c r="P40" i="59"/>
  <c r="P41" i="59"/>
  <c r="P14" i="59"/>
  <c r="P15" i="58"/>
  <c r="P16" i="58"/>
  <c r="P18" i="58"/>
  <c r="P19" i="58"/>
  <c r="P20" i="58"/>
  <c r="P21" i="58"/>
  <c r="P24" i="58"/>
  <c r="P25" i="58"/>
  <c r="P26" i="58"/>
  <c r="P28" i="58"/>
  <c r="P29" i="58"/>
  <c r="P30" i="58"/>
  <c r="P31" i="58"/>
  <c r="P34" i="58"/>
  <c r="P35" i="58"/>
  <c r="P36" i="58"/>
  <c r="P38" i="58"/>
  <c r="P39" i="58"/>
  <c r="P40" i="58"/>
  <c r="P41" i="58"/>
  <c r="P14" i="58"/>
  <c r="D27" i="58" l="1"/>
  <c r="D23" i="58"/>
  <c r="N27" i="59" l="1"/>
  <c r="N32" i="59" s="1"/>
  <c r="N10" i="59"/>
  <c r="N9" i="59"/>
  <c r="N8" i="59"/>
  <c r="N6" i="59"/>
  <c r="N13" i="59"/>
  <c r="N37" i="59"/>
  <c r="N42" i="59" s="1"/>
  <c r="N23" i="59"/>
  <c r="N23" i="58"/>
  <c r="N8" i="58"/>
  <c r="N17" i="58"/>
  <c r="N11" i="58"/>
  <c r="N37" i="58"/>
  <c r="N42" i="58" s="1"/>
  <c r="M11" i="58"/>
  <c r="M33" i="58"/>
  <c r="M23" i="58"/>
  <c r="M6" i="58"/>
  <c r="M37" i="58"/>
  <c r="M42" i="58" s="1"/>
  <c r="M9" i="59"/>
  <c r="M17" i="59"/>
  <c r="M22" i="59" s="1"/>
  <c r="M33" i="59"/>
  <c r="M27" i="59"/>
  <c r="M32" i="59" s="1"/>
  <c r="L11" i="58"/>
  <c r="L37" i="58"/>
  <c r="L42" i="58" s="1"/>
  <c r="L5" i="58"/>
  <c r="L22" i="58"/>
  <c r="K23" i="58"/>
  <c r="J23" i="58"/>
  <c r="L27" i="58"/>
  <c r="L32" i="58" s="1"/>
  <c r="K5" i="58"/>
  <c r="K4" i="58"/>
  <c r="L10" i="59"/>
  <c r="L8" i="59"/>
  <c r="L23" i="59"/>
  <c r="K5" i="59"/>
  <c r="K4" i="59"/>
  <c r="K37" i="58"/>
  <c r="K42" i="58" s="1"/>
  <c r="K6" i="58"/>
  <c r="J5" i="58"/>
  <c r="J11" i="58"/>
  <c r="J8" i="58"/>
  <c r="I4" i="58"/>
  <c r="K33" i="59"/>
  <c r="K9" i="59"/>
  <c r="K8" i="59"/>
  <c r="K23" i="59"/>
  <c r="J37" i="59"/>
  <c r="J42" i="59" s="1"/>
  <c r="J23" i="59"/>
  <c r="J8" i="59"/>
  <c r="J17" i="59"/>
  <c r="J22" i="59" s="1"/>
  <c r="J12" i="59" s="1"/>
  <c r="I13" i="59"/>
  <c r="H23" i="59"/>
  <c r="H13" i="59"/>
  <c r="G10" i="59"/>
  <c r="G5" i="59"/>
  <c r="G17" i="59"/>
  <c r="G22" i="59" s="1"/>
  <c r="G11" i="59"/>
  <c r="I5" i="58"/>
  <c r="I23" i="58"/>
  <c r="H11" i="58"/>
  <c r="H27" i="58"/>
  <c r="H32" i="58" s="1"/>
  <c r="H8" i="58"/>
  <c r="H5" i="58"/>
  <c r="G5" i="58"/>
  <c r="G33" i="58"/>
  <c r="G4" i="58"/>
  <c r="G11" i="58"/>
  <c r="G27" i="58"/>
  <c r="G32" i="58" s="1"/>
  <c r="D4" i="58"/>
  <c r="E4" i="58"/>
  <c r="F4" i="58"/>
  <c r="O4" i="58"/>
  <c r="D5" i="58"/>
  <c r="E5" i="58"/>
  <c r="F5" i="58"/>
  <c r="O5" i="58"/>
  <c r="D6" i="58"/>
  <c r="E6" i="58"/>
  <c r="F6" i="58"/>
  <c r="O6" i="58"/>
  <c r="D8" i="58"/>
  <c r="E8" i="58"/>
  <c r="F8" i="58"/>
  <c r="G8" i="58"/>
  <c r="K8" i="58"/>
  <c r="O8" i="58"/>
  <c r="D11" i="58"/>
  <c r="E11" i="58"/>
  <c r="F11" i="58"/>
  <c r="K11" i="58"/>
  <c r="O11" i="58"/>
  <c r="E33" i="58"/>
  <c r="E37" i="58"/>
  <c r="E42" i="58" s="1"/>
  <c r="E37" i="59"/>
  <c r="E42" i="59" s="1"/>
  <c r="F37" i="59"/>
  <c r="F42" i="59" s="1"/>
  <c r="O37" i="59"/>
  <c r="O42" i="59" s="1"/>
  <c r="D37" i="59"/>
  <c r="D42" i="59" s="1"/>
  <c r="E33" i="59"/>
  <c r="F33" i="59"/>
  <c r="N33" i="59"/>
  <c r="O33" i="59"/>
  <c r="D33" i="59"/>
  <c r="E27" i="59"/>
  <c r="E32" i="59" s="1"/>
  <c r="F27" i="59"/>
  <c r="F32" i="59" s="1"/>
  <c r="O27" i="59"/>
  <c r="O32" i="59" s="1"/>
  <c r="D32" i="59"/>
  <c r="E23" i="59"/>
  <c r="F23" i="59"/>
  <c r="O23" i="59"/>
  <c r="D23" i="59"/>
  <c r="F17" i="59"/>
  <c r="F22" i="59" s="1"/>
  <c r="I17" i="59"/>
  <c r="I22" i="59" s="1"/>
  <c r="D17" i="59"/>
  <c r="D22" i="59" s="1"/>
  <c r="D12" i="59" s="1"/>
  <c r="E13" i="59"/>
  <c r="F13" i="59"/>
  <c r="O13" i="59"/>
  <c r="D13" i="59"/>
  <c r="F37" i="58"/>
  <c r="F42" i="58" s="1"/>
  <c r="O37" i="58"/>
  <c r="O42" i="58" s="1"/>
  <c r="D37" i="58"/>
  <c r="D42" i="58" s="1"/>
  <c r="F33" i="58"/>
  <c r="O33" i="58"/>
  <c r="D33" i="58"/>
  <c r="E27" i="58"/>
  <c r="E32" i="58" s="1"/>
  <c r="F27" i="58"/>
  <c r="F32" i="58" s="1"/>
  <c r="O27" i="58"/>
  <c r="O32" i="58" s="1"/>
  <c r="D32" i="58"/>
  <c r="E23" i="58"/>
  <c r="F23" i="58"/>
  <c r="L23" i="58"/>
  <c r="O23" i="58"/>
  <c r="E17" i="58"/>
  <c r="E22" i="58" s="1"/>
  <c r="F17" i="58"/>
  <c r="F22" i="58" s="1"/>
  <c r="G17" i="58"/>
  <c r="G22" i="58" s="1"/>
  <c r="O17" i="58"/>
  <c r="O22" i="58" s="1"/>
  <c r="D17" i="58"/>
  <c r="E13" i="58"/>
  <c r="F13" i="58"/>
  <c r="G13" i="58"/>
  <c r="K13" i="58"/>
  <c r="O13" i="58"/>
  <c r="D13" i="58"/>
  <c r="O4" i="59"/>
  <c r="O5" i="59"/>
  <c r="O6" i="59"/>
  <c r="O8" i="59"/>
  <c r="O9" i="59"/>
  <c r="O10" i="59"/>
  <c r="O11" i="59"/>
  <c r="M8" i="59"/>
  <c r="E11" i="59"/>
  <c r="E10" i="59"/>
  <c r="E9" i="59"/>
  <c r="E8" i="59"/>
  <c r="E6" i="59"/>
  <c r="E5" i="59"/>
  <c r="E4" i="59"/>
  <c r="D11" i="59"/>
  <c r="D10" i="59"/>
  <c r="D9" i="59"/>
  <c r="D8" i="59"/>
  <c r="D6" i="59"/>
  <c r="D5" i="59"/>
  <c r="D4" i="59"/>
  <c r="F4" i="59"/>
  <c r="F5" i="59"/>
  <c r="F6" i="59"/>
  <c r="F8" i="59"/>
  <c r="F9" i="59"/>
  <c r="F10" i="59"/>
  <c r="F11" i="59"/>
  <c r="J13" i="58"/>
  <c r="I37" i="59"/>
  <c r="I42" i="59" s="1"/>
  <c r="I8" i="59"/>
  <c r="I6" i="59"/>
  <c r="I27" i="59"/>
  <c r="I32" i="59" s="1"/>
  <c r="I9" i="59"/>
  <c r="I10" i="59"/>
  <c r="I33" i="59"/>
  <c r="I11" i="59"/>
  <c r="I5" i="59"/>
  <c r="I23" i="59"/>
  <c r="H33" i="59"/>
  <c r="H8" i="59"/>
  <c r="H9" i="59"/>
  <c r="H6" i="59"/>
  <c r="H37" i="59"/>
  <c r="H42" i="59" s="1"/>
  <c r="H11" i="59"/>
  <c r="H10" i="59"/>
  <c r="H27" i="59"/>
  <c r="H32" i="59" s="1"/>
  <c r="H4" i="59"/>
  <c r="H17" i="59"/>
  <c r="H22" i="59" s="1"/>
  <c r="H5" i="59"/>
  <c r="G37" i="59"/>
  <c r="G42" i="59" s="1"/>
  <c r="G33" i="59"/>
  <c r="G9" i="59"/>
  <c r="G8" i="59"/>
  <c r="G23" i="59"/>
  <c r="G4" i="59"/>
  <c r="G27" i="59"/>
  <c r="G32" i="59" s="1"/>
  <c r="G6" i="59"/>
  <c r="G13" i="59"/>
  <c r="I11" i="58"/>
  <c r="I8" i="58"/>
  <c r="I27" i="58"/>
  <c r="I32" i="58" s="1"/>
  <c r="I6" i="58"/>
  <c r="I13" i="58"/>
  <c r="I17" i="58"/>
  <c r="I22" i="58" s="1"/>
  <c r="H6" i="58"/>
  <c r="H33" i="58"/>
  <c r="H37" i="58"/>
  <c r="H42" i="58" s="1"/>
  <c r="H23" i="58"/>
  <c r="H17" i="58"/>
  <c r="H22" i="58" s="1"/>
  <c r="G37" i="58"/>
  <c r="G42" i="58" s="1"/>
  <c r="G6" i="58"/>
  <c r="G23" i="58"/>
  <c r="H13" i="58"/>
  <c r="H4" i="58"/>
  <c r="J9" i="59"/>
  <c r="J33" i="59"/>
  <c r="J10" i="59"/>
  <c r="J4" i="59"/>
  <c r="I4" i="59"/>
  <c r="J13" i="59"/>
  <c r="J5" i="59"/>
  <c r="J33" i="58"/>
  <c r="J37" i="58"/>
  <c r="J42" i="58" s="1"/>
  <c r="J6" i="59"/>
  <c r="J27" i="59"/>
  <c r="J32" i="59" s="1"/>
  <c r="K33" i="58"/>
  <c r="K17" i="58"/>
  <c r="J17" i="58"/>
  <c r="J22" i="58" s="1"/>
  <c r="I33" i="58"/>
  <c r="I37" i="58"/>
  <c r="I42" i="58" s="1"/>
  <c r="K10" i="59"/>
  <c r="K37" i="59"/>
  <c r="K42" i="59" s="1"/>
  <c r="K11" i="59"/>
  <c r="K6" i="59"/>
  <c r="K27" i="59"/>
  <c r="K32" i="59" s="1"/>
  <c r="K17" i="59"/>
  <c r="K22" i="59" s="1"/>
  <c r="K13" i="59"/>
  <c r="L8" i="58"/>
  <c r="L33" i="58"/>
  <c r="L4" i="58"/>
  <c r="J27" i="58"/>
  <c r="J32" i="58" s="1"/>
  <c r="J4" i="58"/>
  <c r="L6" i="58"/>
  <c r="K27" i="58"/>
  <c r="K32" i="58" s="1"/>
  <c r="J6" i="58"/>
  <c r="L13" i="58"/>
  <c r="L11" i="59"/>
  <c r="L33" i="59"/>
  <c r="L9" i="59"/>
  <c r="L5" i="59"/>
  <c r="L37" i="59"/>
  <c r="L6" i="59"/>
  <c r="L27" i="59"/>
  <c r="L32" i="59" s="1"/>
  <c r="L13" i="59"/>
  <c r="L4" i="59"/>
  <c r="L17" i="59"/>
  <c r="L22" i="59" s="1"/>
  <c r="M4" i="58"/>
  <c r="M27" i="58"/>
  <c r="M32" i="58" s="1"/>
  <c r="M8" i="58"/>
  <c r="M5" i="58"/>
  <c r="M17" i="58"/>
  <c r="M13" i="58"/>
  <c r="M13" i="59"/>
  <c r="M10" i="59"/>
  <c r="M11" i="59"/>
  <c r="M37" i="59"/>
  <c r="M42" i="59" s="1"/>
  <c r="M6" i="59"/>
  <c r="M5" i="59"/>
  <c r="M23" i="59"/>
  <c r="M4" i="59"/>
  <c r="N4" i="59"/>
  <c r="N11" i="59"/>
  <c r="N5" i="59"/>
  <c r="N17" i="59"/>
  <c r="N22" i="59" s="1"/>
  <c r="N27" i="58"/>
  <c r="N32" i="58" s="1"/>
  <c r="N4" i="58"/>
  <c r="N33" i="58"/>
  <c r="N5" i="58"/>
  <c r="N6" i="58"/>
  <c r="N13" i="58"/>
  <c r="N22" i="58"/>
  <c r="N7" i="58" l="1"/>
  <c r="E3" i="59"/>
  <c r="N3" i="59"/>
  <c r="H3" i="59"/>
  <c r="L3" i="59"/>
  <c r="N12" i="59"/>
  <c r="I3" i="59"/>
  <c r="O3" i="58"/>
  <c r="O7" i="59"/>
  <c r="P33" i="59"/>
  <c r="P27" i="58"/>
  <c r="M7" i="59"/>
  <c r="M3" i="59"/>
  <c r="P37" i="58"/>
  <c r="P32" i="58"/>
  <c r="P37" i="59"/>
  <c r="P32" i="59"/>
  <c r="P27" i="59"/>
  <c r="P23" i="59"/>
  <c r="P42" i="58"/>
  <c r="P33" i="58"/>
  <c r="L3" i="58"/>
  <c r="P23" i="58"/>
  <c r="P42" i="59"/>
  <c r="K3" i="59"/>
  <c r="P17" i="59"/>
  <c r="K22" i="58"/>
  <c r="P17" i="58"/>
  <c r="J3" i="59"/>
  <c r="I7" i="59"/>
  <c r="H3" i="58"/>
  <c r="G7" i="59"/>
  <c r="G3" i="59"/>
  <c r="G12" i="59"/>
  <c r="G3" i="58"/>
  <c r="F3" i="59"/>
  <c r="F7" i="59"/>
  <c r="F7" i="58"/>
  <c r="D3" i="59"/>
  <c r="I12" i="59"/>
  <c r="E12" i="59"/>
  <c r="O12" i="59"/>
  <c r="H12" i="59"/>
  <c r="N7" i="59"/>
  <c r="L7" i="59"/>
  <c r="M12" i="59"/>
  <c r="E7" i="59"/>
  <c r="J7" i="59"/>
  <c r="L12" i="59"/>
  <c r="H7" i="59"/>
  <c r="O3" i="59"/>
  <c r="K7" i="59"/>
  <c r="D7" i="59"/>
  <c r="F12" i="59"/>
  <c r="D7" i="58"/>
  <c r="D22" i="58"/>
  <c r="D12" i="58" s="1"/>
  <c r="J7" i="58"/>
  <c r="D3" i="58"/>
  <c r="O7" i="58"/>
  <c r="J3" i="58"/>
  <c r="K3" i="58"/>
  <c r="O12" i="58"/>
  <c r="G7" i="58"/>
  <c r="N3" i="58"/>
  <c r="I12" i="58"/>
  <c r="L12" i="58"/>
  <c r="I3" i="58"/>
  <c r="F3" i="58"/>
  <c r="M3" i="58"/>
  <c r="H12" i="58"/>
  <c r="E3" i="58"/>
  <c r="E12" i="58"/>
  <c r="L7" i="58"/>
  <c r="G12" i="58"/>
  <c r="I7" i="58"/>
  <c r="M7" i="58"/>
  <c r="H7" i="58"/>
  <c r="J12" i="58"/>
  <c r="N12" i="58"/>
  <c r="F12" i="58"/>
  <c r="E7" i="58"/>
  <c r="M22" i="58"/>
  <c r="M12" i="58" s="1"/>
  <c r="K7" i="58"/>
  <c r="P22" i="59" l="1"/>
  <c r="P22" i="58"/>
  <c r="K12" i="59"/>
  <c r="K12" i="58"/>
</calcChain>
</file>

<file path=xl/sharedStrings.xml><?xml version="1.0" encoding="utf-8"?>
<sst xmlns="http://schemas.openxmlformats.org/spreadsheetml/2006/main" count="257" uniqueCount="53">
  <si>
    <t>一般被保険者分</t>
    <rPh sb="0" eb="2">
      <t>イッパン</t>
    </rPh>
    <rPh sb="2" eb="6">
      <t>ヒホケンシャ</t>
    </rPh>
    <rPh sb="6" eb="7">
      <t>ブン</t>
    </rPh>
    <phoneticPr fontId="2"/>
  </si>
  <si>
    <t>診療費</t>
    <rPh sb="0" eb="3">
      <t>シンリョウヒ</t>
    </rPh>
    <phoneticPr fontId="2"/>
  </si>
  <si>
    <t>計</t>
  </si>
  <si>
    <t>医科診療</t>
    <rPh sb="0" eb="2">
      <t>イカ</t>
    </rPh>
    <phoneticPr fontId="4"/>
  </si>
  <si>
    <t>4月</t>
  </si>
  <si>
    <t xml:space="preserve">退職被保険者等 </t>
    <rPh sb="0" eb="2">
      <t>タイショク</t>
    </rPh>
    <rPh sb="2" eb="7">
      <t>ヒホケンシャナド</t>
    </rPh>
    <phoneticPr fontId="2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</si>
  <si>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</si>
  <si>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</si>
  <si>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</si>
  <si>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</si>
  <si>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</si>
  <si>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</si>
  <si>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</si>
  <si>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</si>
  <si>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</si>
  <si>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確定件数</t>
    <rPh sb="0" eb="2">
      <t>カクテイ</t>
    </rPh>
    <rPh sb="2" eb="4">
      <t>ケンスウ</t>
    </rPh>
    <phoneticPr fontId="4"/>
  </si>
  <si>
    <t>確定点数</t>
    <rPh sb="0" eb="2">
      <t>カクテイ</t>
    </rPh>
    <rPh sb="2" eb="4">
      <t>テンスウ</t>
    </rPh>
    <phoneticPr fontId="4"/>
  </si>
  <si>
    <t>医科入院</t>
    <rPh sb="0" eb="2">
      <t>イカ</t>
    </rPh>
    <rPh sb="2" eb="3">
      <t>イリ</t>
    </rPh>
    <rPh sb="3" eb="4">
      <t>イン</t>
    </rPh>
    <phoneticPr fontId="2"/>
  </si>
  <si>
    <t>医科入院外</t>
    <rPh sb="2" eb="4">
      <t>ニュウイン</t>
    </rPh>
    <rPh sb="4" eb="5">
      <t>ガイ</t>
    </rPh>
    <phoneticPr fontId="2"/>
  </si>
  <si>
    <t>医科入院</t>
    <rPh sb="2" eb="3">
      <t>イリ</t>
    </rPh>
    <rPh sb="3" eb="4">
      <t>イン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</si>
  <si>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</si>
  <si>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</si>
  <si>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合      計</t>
    <rPh sb="0" eb="1">
      <t>ゴウ</t>
    </rPh>
    <phoneticPr fontId="2"/>
  </si>
  <si>
    <t>国民健康保険団体連合会事業状況報告書より</t>
    <rPh sb="0" eb="2">
      <t>コクミン</t>
    </rPh>
    <rPh sb="2" eb="4">
      <t>ケンコウ</t>
    </rPh>
    <rPh sb="4" eb="6">
      <t>ホケン</t>
    </rPh>
    <rPh sb="6" eb="8">
      <t>ダンタイ</t>
    </rPh>
    <rPh sb="8" eb="10">
      <t>レンゴウ</t>
    </rPh>
    <rPh sb="10" eb="11">
      <t>カイ</t>
    </rPh>
    <rPh sb="11" eb="13">
      <t>ジギョウ</t>
    </rPh>
    <rPh sb="13" eb="15">
      <t>ジョウキョウ</t>
    </rPh>
    <rPh sb="15" eb="18">
      <t>ホウコクショ</t>
    </rPh>
    <phoneticPr fontId="4"/>
  </si>
  <si>
    <t>歯科診療</t>
    <phoneticPr fontId="4"/>
  </si>
  <si>
    <t>薬剤の支給</t>
    <phoneticPr fontId="4"/>
  </si>
  <si>
    <t>一般診療</t>
    <phoneticPr fontId="4"/>
  </si>
  <si>
    <t>訪問看護療養費</t>
    <phoneticPr fontId="2"/>
  </si>
  <si>
    <t>後期高齢者</t>
    <phoneticPr fontId="4"/>
  </si>
  <si>
    <t>歯科診療</t>
    <phoneticPr fontId="4"/>
  </si>
  <si>
    <t>訪問看護療養費</t>
    <phoneticPr fontId="2"/>
  </si>
  <si>
    <t>食事</t>
    <phoneticPr fontId="4"/>
  </si>
  <si>
    <t>件数（診療費）</t>
    <rPh sb="0" eb="2">
      <t>ケンスウ</t>
    </rPh>
    <phoneticPr fontId="4"/>
  </si>
  <si>
    <t>件数（薬剤の支給）</t>
    <rPh sb="0" eb="2">
      <t>ケンスウ</t>
    </rPh>
    <phoneticPr fontId="4"/>
  </si>
  <si>
    <t>件数（訪問看護療養費）</t>
    <rPh sb="0" eb="2">
      <t>ケンスウ</t>
    </rPh>
    <phoneticPr fontId="4"/>
  </si>
  <si>
    <t>費用額（訪問看護療養費）</t>
    <rPh sb="0" eb="2">
      <t>ヒヨウ</t>
    </rPh>
    <rPh sb="2" eb="3">
      <t>ガク</t>
    </rPh>
    <phoneticPr fontId="4"/>
  </si>
  <si>
    <t>点数（薬剤の支給）</t>
    <rPh sb="0" eb="2">
      <t>テンスウ</t>
    </rPh>
    <phoneticPr fontId="4"/>
  </si>
  <si>
    <t>点数（診療費）</t>
    <rPh sb="0" eb="2">
      <t>テンスウ</t>
    </rPh>
    <phoneticPr fontId="4"/>
  </si>
  <si>
    <t>　</t>
    <phoneticPr fontId="4"/>
  </si>
  <si>
    <t>10月</t>
    <phoneticPr fontId="4"/>
  </si>
  <si>
    <t>歯科診療</t>
    <phoneticPr fontId="4"/>
  </si>
  <si>
    <t>薬剤の支給</t>
    <phoneticPr fontId="4"/>
  </si>
  <si>
    <t>食事</t>
    <phoneticPr fontId="4"/>
  </si>
  <si>
    <t>一般診療</t>
    <phoneticPr fontId="4"/>
  </si>
  <si>
    <t>歯科診療</t>
    <phoneticPr fontId="4"/>
  </si>
  <si>
    <t>訪問看護療養費</t>
    <phoneticPr fontId="2"/>
  </si>
  <si>
    <t>後期高齢者</t>
    <phoneticPr fontId="4"/>
  </si>
  <si>
    <t>審査月</t>
    <rPh sb="0" eb="2">
      <t>シンサ</t>
    </rPh>
    <rPh sb="2" eb="3">
      <t>ツキ</t>
    </rPh>
    <phoneticPr fontId="4"/>
  </si>
  <si>
    <t>3月</t>
  </si>
  <si>
    <t>-</t>
    <phoneticPr fontId="4"/>
  </si>
  <si>
    <t>-</t>
    <phoneticPr fontId="4"/>
  </si>
  <si>
    <t>※医科、歯科、薬剤の支給は点数表示。食事、訪問看護療養費は円表示。</t>
    <rPh sb="1" eb="3">
      <t>イカ</t>
    </rPh>
    <rPh sb="4" eb="6">
      <t>シカ</t>
    </rPh>
    <rPh sb="7" eb="9">
      <t>ヤクザイ</t>
    </rPh>
    <rPh sb="10" eb="12">
      <t>シキュウ</t>
    </rPh>
    <rPh sb="13" eb="15">
      <t>テンスウ</t>
    </rPh>
    <rPh sb="15" eb="17">
      <t>ヒョウジ</t>
    </rPh>
    <rPh sb="18" eb="20">
      <t>ショクジ</t>
    </rPh>
    <rPh sb="21" eb="28">
      <t>ホウモンカンゴリョウヨウヒ</t>
    </rPh>
    <rPh sb="29" eb="30">
      <t>エン</t>
    </rPh>
    <rPh sb="30" eb="32">
      <t>ヒョウジ</t>
    </rPh>
    <phoneticPr fontId="4"/>
  </si>
  <si>
    <t>※合計は点数として記載（医科、歯科、薬剤の支給の合計に、訪問看護療養費を10で割り戻した値を合算した数値）</t>
    <rPh sb="1" eb="3">
      <t>ゴウケイ</t>
    </rPh>
    <rPh sb="4" eb="6">
      <t>テンスウ</t>
    </rPh>
    <rPh sb="9" eb="11">
      <t>キサイ</t>
    </rPh>
    <rPh sb="12" eb="14">
      <t>イカ</t>
    </rPh>
    <rPh sb="15" eb="17">
      <t>シカ</t>
    </rPh>
    <rPh sb="18" eb="20">
      <t>ヤクザイ</t>
    </rPh>
    <rPh sb="21" eb="23">
      <t>シキュウ</t>
    </rPh>
    <rPh sb="24" eb="26">
      <t>ゴウケイ</t>
    </rPh>
    <rPh sb="28" eb="35">
      <t>ホウモンカンゴリョウヨウヒ</t>
    </rPh>
    <rPh sb="39" eb="40">
      <t>ワ</t>
    </rPh>
    <rPh sb="41" eb="42">
      <t>モド</t>
    </rPh>
    <rPh sb="44" eb="45">
      <t>アタイ</t>
    </rPh>
    <rPh sb="46" eb="48">
      <t>ガッサン</t>
    </rPh>
    <rPh sb="50" eb="51">
      <t>スウ</t>
    </rPh>
    <rPh sb="51" eb="52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</si>
</sst>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Continuous" vertical="center" shrinkToFit="1"/>
    </xf>
    <xf numFmtId="0" fontId="3" fillId="0" borderId="2" xfId="0" applyFont="1" applyFill="1" applyBorder="1" applyAlignment="1">
      <alignment horizontal="centerContinuous" vertical="center" shrinkToFit="1"/>
    </xf>
    <xf numFmtId="0" fontId="5" fillId="0" borderId="0" xfId="0" applyFont="1" applyFill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2" fillId="0" borderId="0" xfId="0" applyFont="1" applyFill="1"/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/>
    </xf>
    <xf numFmtId="38" fontId="2" fillId="0" borderId="0" xfId="1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13" xfId="1" applyNumberFormat="1" applyFont="1" applyFill="1" applyBorder="1" applyProtection="1"/>
    <xf numFmtId="38" fontId="3" fillId="0" borderId="14" xfId="1" applyNumberFormat="1" applyFont="1" applyFill="1" applyBorder="1" applyProtection="1"/>
    <xf numFmtId="38" fontId="3" fillId="0" borderId="15" xfId="1" applyNumberFormat="1" applyFont="1" applyFill="1" applyBorder="1" applyProtection="1"/>
    <xf numFmtId="38" fontId="3" fillId="0" borderId="13" xfId="1" applyNumberFormat="1" applyFont="1" applyFill="1" applyBorder="1" applyAlignment="1" applyProtection="1">
      <alignment horizontal="right"/>
      <protection locked="0"/>
    </xf>
    <xf numFmtId="38" fontId="3" fillId="0" borderId="5" xfId="1" applyNumberFormat="1" applyFont="1" applyFill="1" applyBorder="1" applyProtection="1"/>
    <xf numFmtId="38" fontId="3" fillId="0" borderId="15" xfId="1" applyNumberFormat="1" applyFont="1" applyFill="1" applyBorder="1" applyAlignment="1" applyProtection="1"/>
    <xf numFmtId="38" fontId="3" fillId="0" borderId="5" xfId="1" applyNumberFormat="1" applyFont="1" applyFill="1" applyBorder="1" applyAlignment="1" applyProtection="1"/>
    <xf numFmtId="38" fontId="3" fillId="0" borderId="14" xfId="1" applyNumberFormat="1" applyFont="1" applyFill="1" applyBorder="1" applyAlignment="1" applyProtection="1"/>
    <xf numFmtId="38" fontId="3" fillId="0" borderId="15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shrinkToFit="1"/>
    </xf>
    <xf numFmtId="38" fontId="3" fillId="0" borderId="14" xfId="1" applyNumberFormat="1" applyFont="1" applyFill="1" applyBorder="1" applyAlignment="1" applyProtection="1">
      <alignment shrinkToFit="1"/>
    </xf>
    <xf numFmtId="38" fontId="3" fillId="0" borderId="16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horizontal="right" shrinkToFit="1"/>
      <protection locked="0"/>
    </xf>
    <xf numFmtId="38" fontId="3" fillId="0" borderId="5" xfId="1" applyNumberFormat="1" applyFont="1" applyFill="1" applyBorder="1" applyAlignment="1" applyProtection="1">
      <alignment shrinkToFit="1"/>
    </xf>
    <xf numFmtId="38" fontId="3" fillId="2" borderId="13" xfId="1" applyNumberFormat="1" applyFont="1" applyFill="1" applyBorder="1" applyProtection="1">
      <protection locked="0"/>
    </xf>
    <xf numFmtId="38" fontId="3" fillId="3" borderId="13" xfId="1" applyNumberFormat="1" applyFont="1" applyFill="1" applyBorder="1" applyProtection="1">
      <protection locked="0"/>
    </xf>
    <xf numFmtId="38" fontId="3" fillId="4" borderId="13" xfId="1" applyNumberFormat="1" applyFont="1" applyFill="1" applyBorder="1" applyProtection="1">
      <protection locked="0"/>
    </xf>
    <xf numFmtId="38" fontId="3" fillId="3" borderId="15" xfId="1" applyNumberFormat="1" applyFont="1" applyFill="1" applyBorder="1" applyProtection="1">
      <protection locked="0"/>
    </xf>
    <xf numFmtId="38" fontId="3" fillId="3" borderId="14" xfId="1" applyNumberFormat="1" applyFont="1" applyFill="1" applyBorder="1" applyProtection="1">
      <protection locked="0"/>
    </xf>
    <xf numFmtId="38" fontId="3" fillId="4" borderId="15" xfId="1" applyNumberFormat="1" applyFont="1" applyFill="1" applyBorder="1" applyProtection="1">
      <protection locked="0"/>
    </xf>
    <xf numFmtId="38" fontId="3" fillId="4" borderId="14" xfId="1" applyNumberFormat="1" applyFont="1" applyFill="1" applyBorder="1" applyProtection="1">
      <protection locked="0"/>
    </xf>
    <xf numFmtId="38" fontId="3" fillId="2" borderId="15" xfId="1" applyNumberFormat="1" applyFont="1" applyFill="1" applyBorder="1" applyProtection="1">
      <protection locked="0"/>
    </xf>
    <xf numFmtId="38" fontId="3" fillId="2" borderId="14" xfId="1" applyNumberFormat="1" applyFont="1" applyFill="1" applyBorder="1" applyProtection="1">
      <protection locked="0"/>
    </xf>
    <xf numFmtId="38" fontId="3" fillId="3" borderId="13" xfId="0" applyNumberFormat="1" applyFont="1" applyFill="1" applyBorder="1" applyAlignment="1" applyProtection="1">
      <alignment shrinkToFit="1"/>
      <protection locked="0"/>
    </xf>
    <xf numFmtId="38" fontId="3" fillId="3" borderId="13" xfId="1" applyNumberFormat="1" applyFont="1" applyFill="1" applyBorder="1" applyAlignment="1" applyProtection="1">
      <alignment shrinkToFit="1"/>
      <protection locked="0"/>
    </xf>
    <xf numFmtId="38" fontId="3" fillId="3" borderId="14" xfId="1" applyNumberFormat="1" applyFont="1" applyFill="1" applyBorder="1" applyAlignment="1" applyProtection="1">
      <alignment shrinkToFit="1"/>
      <protection locked="0"/>
    </xf>
    <xf numFmtId="38" fontId="3" fillId="3" borderId="15" xfId="1" applyNumberFormat="1" applyFont="1" applyFill="1" applyBorder="1" applyAlignment="1" applyProtection="1">
      <alignment shrinkToFit="1"/>
      <protection locked="0"/>
    </xf>
    <xf numFmtId="38" fontId="3" fillId="4" borderId="13" xfId="0" applyNumberFormat="1" applyFont="1" applyFill="1" applyBorder="1" applyAlignment="1" applyProtection="1">
      <alignment shrinkToFit="1"/>
      <protection locked="0"/>
    </xf>
    <xf numFmtId="38" fontId="3" fillId="4" borderId="14" xfId="0" applyNumberFormat="1" applyFont="1" applyFill="1" applyBorder="1" applyAlignment="1" applyProtection="1">
      <alignment shrinkToFit="1"/>
      <protection locked="0"/>
    </xf>
    <xf numFmtId="38" fontId="3" fillId="4" borderId="15" xfId="0" applyNumberFormat="1" applyFont="1" applyFill="1" applyBorder="1" applyAlignment="1" applyProtection="1">
      <alignment shrinkToFit="1"/>
      <protection locked="0"/>
    </xf>
    <xf numFmtId="38" fontId="3" fillId="2" borderId="13" xfId="0" applyNumberFormat="1" applyFont="1" applyFill="1" applyBorder="1" applyAlignment="1" applyProtection="1">
      <alignment shrinkToFit="1"/>
      <protection locked="0"/>
    </xf>
    <xf numFmtId="38" fontId="3" fillId="2" borderId="13" xfId="1" applyNumberFormat="1" applyFont="1" applyFill="1" applyBorder="1" applyAlignment="1" applyProtection="1">
      <alignment shrinkToFit="1"/>
      <protection locked="0"/>
    </xf>
    <xf numFmtId="38" fontId="3" fillId="2" borderId="14" xfId="1" applyNumberFormat="1" applyFont="1" applyFill="1" applyBorder="1" applyAlignment="1" applyProtection="1">
      <alignment shrinkToFit="1"/>
      <protection locked="0"/>
    </xf>
    <xf numFmtId="38" fontId="3" fillId="2" borderId="15" xfId="1" applyNumberFormat="1" applyFont="1" applyFill="1" applyBorder="1" applyAlignment="1" applyProtection="1">
      <alignment shrinkToFit="1"/>
      <protection locked="0"/>
    </xf>
    <xf numFmtId="38" fontId="2" fillId="0" borderId="0" xfId="0" applyNumberFormat="1" applyFont="1" applyFill="1"/>
    <xf numFmtId="0" fontId="5" fillId="0" borderId="0" xfId="0" applyFont="1"/>
    <xf numFmtId="0" fontId="2" fillId="0" borderId="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2" fillId="0" borderId="24" xfId="0" applyFont="1" applyFill="1" applyBorder="1"/>
    <xf numFmtId="0" fontId="2" fillId="0" borderId="2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令和５年度審査支払確定状況確定件数（診療費）</a:t>
            </a:r>
          </a:p>
        </c:rich>
      </c:tx>
      <c:layout>
        <c:manualLayout>
          <c:xMode val="edge"/>
          <c:yMode val="edge"/>
          <c:x val="0.2326872714317912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5390821652665"/>
          <c:y val="0.15734292597063138"/>
          <c:w val="0.82271579422907593"/>
          <c:h val="0.7167844405328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6054898152242019E-3"/>
                  <c:y val="-5.3812978643265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6D-415F-9FCB-0251D64F4AA1}"/>
                </c:ext>
              </c:extLst>
            </c:dLbl>
            <c:dLbl>
              <c:idx val="2"/>
              <c:layout>
                <c:manualLayout>
                  <c:x val="2.2204864441817251E-3"/>
                  <c:y val="2.3193961257834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6D-415F-9FCB-0251D64F4AA1}"/>
                </c:ext>
              </c:extLst>
            </c:dLbl>
            <c:dLbl>
              <c:idx val="3"/>
              <c:layout>
                <c:manualLayout>
                  <c:x val="-2.6271455152236996E-3"/>
                  <c:y val="-1.8427918568031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6D-415F-9FCB-0251D64F4AA1}"/>
                </c:ext>
              </c:extLst>
            </c:dLbl>
            <c:dLbl>
              <c:idx val="4"/>
              <c:layout>
                <c:manualLayout>
                  <c:x val="-1.9346037761168388E-3"/>
                  <c:y val="-3.6207072178959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6D-415F-9FCB-0251D64F4AA1}"/>
                </c:ext>
              </c:extLst>
            </c:dLbl>
            <c:dLbl>
              <c:idx val="5"/>
              <c:layout>
                <c:manualLayout>
                  <c:x val="1.5280248122461922E-3"/>
                  <c:y val="2.70458109217081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6D-415F-9FCB-0251D64F4AA1}"/>
                </c:ext>
              </c:extLst>
            </c:dLbl>
            <c:dLbl>
              <c:idx val="7"/>
              <c:layout>
                <c:manualLayout>
                  <c:x val="0"/>
                  <c:y val="-2.3692367848822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6D-415F-9FCB-0251D64F4AA1}"/>
                </c:ext>
              </c:extLst>
            </c:dLbl>
            <c:dLbl>
              <c:idx val="8"/>
              <c:layout>
                <c:manualLayout>
                  <c:x val="8.3527235793763848E-4"/>
                  <c:y val="2.31847721442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6D-415F-9FCB-0251D64F4AA1}"/>
                </c:ext>
              </c:extLst>
            </c:dLbl>
            <c:dLbl>
              <c:idx val="10"/>
              <c:layout>
                <c:manualLayout>
                  <c:x val="-5.4973101310481056E-4"/>
                  <c:y val="2.7647833570974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6D-415F-9FCB-0251D64F4A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確定件数!$D$5:$O$5</c:f>
              <c:numCache>
                <c:formatCode>#,##0_);[Red]\(#,##0\)</c:formatCode>
                <c:ptCount val="12"/>
                <c:pt idx="0">
                  <c:v>700868</c:v>
                </c:pt>
                <c:pt idx="1">
                  <c:v>668577</c:v>
                </c:pt>
                <c:pt idx="2">
                  <c:v>666124</c:v>
                </c:pt>
                <c:pt idx="3">
                  <c:v>682670</c:v>
                </c:pt>
                <c:pt idx="4">
                  <c:v>676531</c:v>
                </c:pt>
                <c:pt idx="5">
                  <c:v>665588</c:v>
                </c:pt>
                <c:pt idx="6">
                  <c:v>675017</c:v>
                </c:pt>
                <c:pt idx="7">
                  <c:v>689601</c:v>
                </c:pt>
                <c:pt idx="8">
                  <c:v>670572</c:v>
                </c:pt>
                <c:pt idx="9">
                  <c:v>694290</c:v>
                </c:pt>
                <c:pt idx="10">
                  <c:v>662508</c:v>
                </c:pt>
                <c:pt idx="11">
                  <c:v>658143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6D-415F-9FCB-0251D64F4AA1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9.3766505166626261E-3"/>
                  <c:y val="2.53010379625952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6D-415F-9FCB-0251D64F4AA1}"/>
                </c:ext>
              </c:extLst>
            </c:dLbl>
            <c:dLbl>
              <c:idx val="8"/>
              <c:layout>
                <c:manualLayout>
                  <c:x val="3.6779033656663585E-3"/>
                  <c:y val="4.83959676794223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6D-415F-9FCB-0251D64F4AA1}"/>
                </c:ext>
              </c:extLst>
            </c:dLbl>
            <c:dLbl>
              <c:idx val="10"/>
              <c:layout>
                <c:manualLayout>
                  <c:x val="-6.0271998642410368E-3"/>
                  <c:y val="-2.82554805856902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6D-415F-9FCB-0251D64F4A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確定件数!$D$4:$O$4</c:f>
              <c:numCache>
                <c:formatCode>#,##0_);[Red]\(#,##0\)</c:formatCode>
                <c:ptCount val="12"/>
                <c:pt idx="0">
                  <c:v>24410</c:v>
                </c:pt>
                <c:pt idx="1">
                  <c:v>23145</c:v>
                </c:pt>
                <c:pt idx="2">
                  <c:v>23796</c:v>
                </c:pt>
                <c:pt idx="3">
                  <c:v>23785</c:v>
                </c:pt>
                <c:pt idx="4">
                  <c:v>23882</c:v>
                </c:pt>
                <c:pt idx="5">
                  <c:v>24005</c:v>
                </c:pt>
                <c:pt idx="6">
                  <c:v>23724</c:v>
                </c:pt>
                <c:pt idx="7">
                  <c:v>24232</c:v>
                </c:pt>
                <c:pt idx="8">
                  <c:v>23929</c:v>
                </c:pt>
                <c:pt idx="9">
                  <c:v>24178</c:v>
                </c:pt>
                <c:pt idx="10">
                  <c:v>23913</c:v>
                </c:pt>
                <c:pt idx="11">
                  <c:v>24244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6D-415F-9FCB-0251D64F4AA1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3755766644803449E-3"/>
                  <c:y val="-9.995807968102502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6D-415F-9FCB-0251D64F4A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確定件数!$D$6:$O$6</c:f>
              <c:numCache>
                <c:formatCode>#,##0_);[Red]\(#,##0\)</c:formatCode>
                <c:ptCount val="12"/>
                <c:pt idx="0">
                  <c:v>126861</c:v>
                </c:pt>
                <c:pt idx="1">
                  <c:v>123010</c:v>
                </c:pt>
                <c:pt idx="2">
                  <c:v>123335</c:v>
                </c:pt>
                <c:pt idx="3">
                  <c:v>127512</c:v>
                </c:pt>
                <c:pt idx="4">
                  <c:v>124041</c:v>
                </c:pt>
                <c:pt idx="5">
                  <c:v>116000</c:v>
                </c:pt>
                <c:pt idx="6">
                  <c:v>121064</c:v>
                </c:pt>
                <c:pt idx="7">
                  <c:v>127575</c:v>
                </c:pt>
                <c:pt idx="8">
                  <c:v>125063</c:v>
                </c:pt>
                <c:pt idx="9">
                  <c:v>129345</c:v>
                </c:pt>
                <c:pt idx="10">
                  <c:v>122374</c:v>
                </c:pt>
                <c:pt idx="11">
                  <c:v>122918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6D-415F-9FCB-0251D64F4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294088"/>
        <c:axId val="569294872"/>
      </c:barChart>
      <c:catAx>
        <c:axId val="56929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0138562319599245"/>
              <c:y val="0.9477829781766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929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9294872"/>
        <c:scaling>
          <c:orientation val="minMax"/>
          <c:max val="9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(件)</a:t>
                </a:r>
              </a:p>
            </c:rich>
          </c:tx>
          <c:layout>
            <c:manualLayout>
              <c:xMode val="edge"/>
              <c:yMode val="edge"/>
              <c:x val="4.7091412742382273E-2"/>
              <c:y val="8.0419580419580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9294088"/>
        <c:crosses val="autoZero"/>
        <c:crossBetween val="between"/>
        <c:majorUnit val="10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3163711184301"/>
          <c:y val="0.17490336435218326"/>
          <c:w val="0.39612246530125561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757660167131"/>
          <c:y val="0.14285714285714285"/>
          <c:w val="0.79944289693593318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96747407277557E-4"/>
                  <c:y val="-2.76154761053665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D4-48CA-8067-2C29DE38155E}"/>
                </c:ext>
              </c:extLst>
            </c:dLbl>
            <c:dLbl>
              <c:idx val="1"/>
              <c:layout>
                <c:manualLayout>
                  <c:x val="5.8371533641860453E-3"/>
                  <c:y val="1.7204474014244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4-48CA-8067-2C29DE38155E}"/>
                </c:ext>
              </c:extLst>
            </c:dLbl>
            <c:dLbl>
              <c:idx val="2"/>
              <c:layout>
                <c:manualLayout>
                  <c:x val="3.2837313121190565E-3"/>
                  <c:y val="-1.4007937589116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D4-48CA-8067-2C29DE38155E}"/>
                </c:ext>
              </c:extLst>
            </c:dLbl>
            <c:dLbl>
              <c:idx val="3"/>
              <c:layout>
                <c:manualLayout>
                  <c:x val="6.3015521388516986E-3"/>
                  <c:y val="1.86326234176997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4-48CA-8067-2C29DE38155E}"/>
                </c:ext>
              </c:extLst>
            </c:dLbl>
            <c:dLbl>
              <c:idx val="4"/>
              <c:layout>
                <c:manualLayout>
                  <c:x val="3.7479437632970038E-3"/>
                  <c:y val="4.4370618919040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D4-48CA-8067-2C29DE38155E}"/>
                </c:ext>
              </c:extLst>
            </c:dLbl>
            <c:dLbl>
              <c:idx val="5"/>
              <c:layout>
                <c:manualLayout>
                  <c:x val="1.1946278302955692E-3"/>
                  <c:y val="-1.25392572247044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D4-48CA-8067-2C29DE38155E}"/>
                </c:ext>
              </c:extLst>
            </c:dLbl>
            <c:dLbl>
              <c:idx val="6"/>
              <c:layout>
                <c:manualLayout>
                  <c:x val="4.2123425379626848E-3"/>
                  <c:y val="1.2519061796036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D4-48CA-8067-2C29DE38155E}"/>
                </c:ext>
              </c:extLst>
            </c:dLbl>
            <c:dLbl>
              <c:idx val="7"/>
              <c:layout>
                <c:manualLayout>
                  <c:x val="7.2300572456298565E-3"/>
                  <c:y val="6.055354072862506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D4-48CA-8067-2C29DE38155E}"/>
                </c:ext>
              </c:extLst>
            </c:dLbl>
            <c:dLbl>
              <c:idx val="8"/>
              <c:layout>
                <c:manualLayout>
                  <c:x val="5.6101347316743749E-3"/>
                  <c:y val="-5.73769628277434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D4-48CA-8067-2C29DE38155E}"/>
                </c:ext>
              </c:extLst>
            </c:dLbl>
            <c:dLbl>
              <c:idx val="9"/>
              <c:layout>
                <c:manualLayout>
                  <c:x val="2.1231329370736711E-3"/>
                  <c:y val="2.2383037598377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D4-48CA-8067-2C29DE38155E}"/>
                </c:ext>
              </c:extLst>
            </c:dLbl>
            <c:dLbl>
              <c:idx val="10"/>
              <c:layout>
                <c:manualLayout>
                  <c:x val="1.0711878285409393E-2"/>
                  <c:y val="-6.13558626912889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D4-48CA-8067-2C29DE38155E}"/>
                </c:ext>
              </c:extLst>
            </c:dLbl>
            <c:dLbl>
              <c:idx val="11"/>
              <c:layout>
                <c:manualLayout>
                  <c:x val="-2.1348792709665498E-4"/>
                  <c:y val="3.569335839940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D4-48CA-8067-2C29DE3815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確定点数!$D$15:$O$15</c:f>
              <c:numCache>
                <c:formatCode>#,##0_);[Red]\(#,##0\)</c:formatCode>
                <c:ptCount val="12"/>
                <c:pt idx="0">
                  <c:v>562311778</c:v>
                </c:pt>
                <c:pt idx="1">
                  <c:v>514208241</c:v>
                </c:pt>
                <c:pt idx="2">
                  <c:v>525180626</c:v>
                </c:pt>
                <c:pt idx="3">
                  <c:v>534547086</c:v>
                </c:pt>
                <c:pt idx="4">
                  <c:v>528312328</c:v>
                </c:pt>
                <c:pt idx="5">
                  <c:v>535172436</c:v>
                </c:pt>
                <c:pt idx="6">
                  <c:v>529025265</c:v>
                </c:pt>
                <c:pt idx="7">
                  <c:v>535987127</c:v>
                </c:pt>
                <c:pt idx="8">
                  <c:v>523264813</c:v>
                </c:pt>
                <c:pt idx="9">
                  <c:v>530919781</c:v>
                </c:pt>
                <c:pt idx="10">
                  <c:v>518370388</c:v>
                </c:pt>
                <c:pt idx="11">
                  <c:v>511392783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4-48CA-8067-2C29DE38155E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0008919497876308E-3"/>
                  <c:y val="1.602906669319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D4-48CA-8067-2C29DE38155E}"/>
                </c:ext>
              </c:extLst>
            </c:dLbl>
            <c:dLbl>
              <c:idx val="1"/>
              <c:layout>
                <c:manualLayout>
                  <c:x val="5.0186066574547461E-3"/>
                  <c:y val="1.3747969375806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D4-48CA-8067-2C29DE38155E}"/>
                </c:ext>
              </c:extLst>
            </c:dLbl>
            <c:dLbl>
              <c:idx val="2"/>
              <c:layout>
                <c:manualLayout>
                  <c:x val="-3.2022459588094661E-4"/>
                  <c:y val="-2.222685578936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D4-48CA-8067-2C29DE38155E}"/>
                </c:ext>
              </c:extLst>
            </c:dLbl>
            <c:dLbl>
              <c:idx val="3"/>
              <c:layout>
                <c:manualLayout>
                  <c:x val="2.6974901117861523E-3"/>
                  <c:y val="1.5936629668077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D4-48CA-8067-2C29DE38155E}"/>
                </c:ext>
              </c:extLst>
            </c:dLbl>
            <c:dLbl>
              <c:idx val="4"/>
              <c:layout>
                <c:manualLayout>
                  <c:x val="-2.6416335841028182E-3"/>
                  <c:y val="4.67391009542166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D4-48CA-8067-2C29DE38155E}"/>
                </c:ext>
              </c:extLst>
            </c:dLbl>
            <c:dLbl>
              <c:idx val="5"/>
              <c:layout>
                <c:manualLayout>
                  <c:x val="-2.4094341967699218E-3"/>
                  <c:y val="1.52281636924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D4-48CA-8067-2C29DE38155E}"/>
                </c:ext>
              </c:extLst>
            </c:dLbl>
            <c:dLbl>
              <c:idx val="6"/>
              <c:layout>
                <c:manualLayout>
                  <c:x val="6.1793111515656887E-3"/>
                  <c:y val="2.0080501535561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D4-48CA-8067-2C29DE38155E}"/>
                </c:ext>
              </c:extLst>
            </c:dLbl>
            <c:dLbl>
              <c:idx val="7"/>
              <c:layout>
                <c:manualLayout>
                  <c:x val="8.404798982299791E-4"/>
                  <c:y val="7.81802769800093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D4-48CA-8067-2C29DE38155E}"/>
                </c:ext>
              </c:extLst>
            </c:dLbl>
            <c:dLbl>
              <c:idx val="9"/>
              <c:layout>
                <c:manualLayout>
                  <c:x val="-4.2664444103260955E-3"/>
                  <c:y val="3.31831355672216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FD4-48CA-8067-2C29DE38155E}"/>
                </c:ext>
              </c:extLst>
            </c:dLbl>
            <c:dLbl>
              <c:idx val="10"/>
              <c:layout>
                <c:manualLayout>
                  <c:x val="4.3223009380095158E-3"/>
                  <c:y val="-2.88627390672602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D4-48CA-8067-2C29DE3815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確定点数!$D$14:$O$14</c:f>
              <c:numCache>
                <c:formatCode>#,##0_);[Red]\(#,##0\)</c:formatCode>
                <c:ptCount val="12"/>
                <c:pt idx="0">
                  <c:v>519130381</c:v>
                </c:pt>
                <c:pt idx="1">
                  <c:v>484214970</c:v>
                </c:pt>
                <c:pt idx="2">
                  <c:v>519445698</c:v>
                </c:pt>
                <c:pt idx="3">
                  <c:v>521328238</c:v>
                </c:pt>
                <c:pt idx="4">
                  <c:v>514601759</c:v>
                </c:pt>
                <c:pt idx="5">
                  <c:v>504251642</c:v>
                </c:pt>
                <c:pt idx="6">
                  <c:v>505310518</c:v>
                </c:pt>
                <c:pt idx="7">
                  <c:v>513244197</c:v>
                </c:pt>
                <c:pt idx="8">
                  <c:v>508356690</c:v>
                </c:pt>
                <c:pt idx="9">
                  <c:v>505759988</c:v>
                </c:pt>
                <c:pt idx="10">
                  <c:v>513637961</c:v>
                </c:pt>
                <c:pt idx="11">
                  <c:v>489167969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FD4-48CA-8067-2C29DE38155E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823452430563316E-3"/>
                  <c:y val="1.3267238631350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D4-48CA-8067-2C29DE38155E}"/>
                </c:ext>
              </c:extLst>
            </c:dLbl>
            <c:dLbl>
              <c:idx val="1"/>
              <c:layout>
                <c:manualLayout>
                  <c:x val="2.3430497371672546E-3"/>
                  <c:y val="1.54818417125885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FD4-48CA-8067-2C29DE38155E}"/>
                </c:ext>
              </c:extLst>
            </c:dLbl>
            <c:dLbl>
              <c:idx val="2"/>
              <c:layout>
                <c:manualLayout>
                  <c:x val="2.5752491245000955E-3"/>
                  <c:y val="1.273366629749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D4-48CA-8067-2C29DE38155E}"/>
                </c:ext>
              </c:extLst>
            </c:dLbl>
            <c:dLbl>
              <c:idx val="3"/>
              <c:layout>
                <c:manualLayout>
                  <c:x val="1.8789434050548257E-3"/>
                  <c:y val="7.08499599138867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FD4-48CA-8067-2C29DE38155E}"/>
                </c:ext>
              </c:extLst>
            </c:dLbl>
            <c:dLbl>
              <c:idx val="4"/>
              <c:layout>
                <c:manualLayout>
                  <c:x val="3.0393554566124606E-3"/>
                  <c:y val="1.2563555222282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D4-48CA-8067-2C29DE38155E}"/>
                </c:ext>
              </c:extLst>
            </c:dLbl>
            <c:dLbl>
              <c:idx val="5"/>
              <c:layout>
                <c:manualLayout>
                  <c:x val="3.2712624013920264E-3"/>
                  <c:y val="-6.075338143707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FD4-48CA-8067-2C29DE38155E}"/>
                </c:ext>
              </c:extLst>
            </c:dLbl>
            <c:dLbl>
              <c:idx val="6"/>
              <c:layout>
                <c:manualLayout>
                  <c:x val="7.1794646839061548E-4"/>
                  <c:y val="-5.32982157718090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FD4-48CA-8067-2C29DE38155E}"/>
                </c:ext>
              </c:extLst>
            </c:dLbl>
            <c:dLbl>
              <c:idx val="7"/>
              <c:layout>
                <c:manualLayout>
                  <c:x val="9.5014585572346637E-4"/>
                  <c:y val="-7.45736051286272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FD4-48CA-8067-2C29DE38155E}"/>
                </c:ext>
              </c:extLst>
            </c:dLbl>
            <c:dLbl>
              <c:idx val="11"/>
              <c:layout>
                <c:manualLayout>
                  <c:x val="-6.4776025559478501E-3"/>
                  <c:y val="-3.772494030905914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FD4-48CA-8067-2C29DE3815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確定点数!$D$16:$O$16</c:f>
              <c:numCache>
                <c:formatCode>#,##0_);[Red]\(#,##0\)</c:formatCode>
                <c:ptCount val="12"/>
                <c:pt idx="0">
                  <c:v>92733916</c:v>
                </c:pt>
                <c:pt idx="1">
                  <c:v>86766239</c:v>
                </c:pt>
                <c:pt idx="2">
                  <c:v>84750409</c:v>
                </c:pt>
                <c:pt idx="3">
                  <c:v>89969964</c:v>
                </c:pt>
                <c:pt idx="4">
                  <c:v>85873908</c:v>
                </c:pt>
                <c:pt idx="5">
                  <c:v>76428435</c:v>
                </c:pt>
                <c:pt idx="6">
                  <c:v>83658043</c:v>
                </c:pt>
                <c:pt idx="7">
                  <c:v>87730932</c:v>
                </c:pt>
                <c:pt idx="8">
                  <c:v>84213764</c:v>
                </c:pt>
                <c:pt idx="9">
                  <c:v>87179893</c:v>
                </c:pt>
                <c:pt idx="10">
                  <c:v>79198696</c:v>
                </c:pt>
                <c:pt idx="11">
                  <c:v>81588408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FD4-48CA-8067-2C29DE381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22838960"/>
        <c:axId val="722840136"/>
      </c:barChart>
      <c:catAx>
        <c:axId val="72283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696378830083566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4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401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7.2423398328690811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8960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84744734206269"/>
          <c:y val="0.1535098356607863"/>
          <c:w val="0.37883008356545966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4335688810657524"/>
          <c:w val="0.79444659951877039"/>
          <c:h val="0.734266987862946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384368620589094E-2"/>
                  <c:y val="5.786318668208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BD-43ED-86F7-57EE9E9EC77B}"/>
                </c:ext>
              </c:extLst>
            </c:dLbl>
            <c:dLbl>
              <c:idx val="1"/>
              <c:layout>
                <c:manualLayout>
                  <c:x val="-2.6368211177924992E-4"/>
                  <c:y val="-3.8622847945619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BD-43ED-86F7-57EE9E9EC77B}"/>
                </c:ext>
              </c:extLst>
            </c:dLbl>
            <c:dLbl>
              <c:idx val="3"/>
              <c:layout>
                <c:manualLayout>
                  <c:x val="-2.1155413869669128E-3"/>
                  <c:y val="3.544765777260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BD-43ED-86F7-57EE9E9EC77B}"/>
                </c:ext>
              </c:extLst>
            </c:dLbl>
            <c:dLbl>
              <c:idx val="4"/>
              <c:layout>
                <c:manualLayout>
                  <c:x val="-1.652578368059402E-3"/>
                  <c:y val="-6.0060041355223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D-43ED-86F7-57EE9E9EC77B}"/>
                </c:ext>
              </c:extLst>
            </c:dLbl>
            <c:dLbl>
              <c:idx val="5"/>
              <c:layout>
                <c:manualLayout>
                  <c:x val="-1.1896153491518359E-3"/>
                  <c:y val="1.7405306211433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D-43ED-86F7-57EE9E9EC77B}"/>
                </c:ext>
              </c:extLst>
            </c:dLbl>
            <c:dLbl>
              <c:idx val="6"/>
              <c:layout>
                <c:manualLayout>
                  <c:x val="0"/>
                  <c:y val="-3.26340326340326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D-43ED-86F7-57EE9E9EC77B}"/>
                </c:ext>
              </c:extLst>
            </c:dLbl>
            <c:dLbl>
              <c:idx val="7"/>
              <c:layout>
                <c:manualLayout>
                  <c:x val="2.5143872061545842E-3"/>
                  <c:y val="-5.5856130285186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D-43ED-86F7-57EE9E9EC77B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D-43ED-86F7-57EE9E9EC7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確定点数!$D$18:$O$18</c:f>
              <c:numCache>
                <c:formatCode>#,##0_);[Red]\(#,##0\)</c:formatCode>
                <c:ptCount val="12"/>
                <c:pt idx="0">
                  <c:v>257597720</c:v>
                </c:pt>
                <c:pt idx="1">
                  <c:v>231697472</c:v>
                </c:pt>
                <c:pt idx="2">
                  <c:v>224813861</c:v>
                </c:pt>
                <c:pt idx="3">
                  <c:v>227789859</c:v>
                </c:pt>
                <c:pt idx="4">
                  <c:v>232234083</c:v>
                </c:pt>
                <c:pt idx="5">
                  <c:v>240200562</c:v>
                </c:pt>
                <c:pt idx="6">
                  <c:v>229817777</c:v>
                </c:pt>
                <c:pt idx="7">
                  <c:v>236849094</c:v>
                </c:pt>
                <c:pt idx="8">
                  <c:v>226217771</c:v>
                </c:pt>
                <c:pt idx="9">
                  <c:v>245814891</c:v>
                </c:pt>
                <c:pt idx="10">
                  <c:v>229212845</c:v>
                </c:pt>
                <c:pt idx="11">
                  <c:v>227597295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D-43ED-86F7-57EE9E9EC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5824"/>
        <c:axId val="722836608"/>
      </c:barChart>
      <c:catAx>
        <c:axId val="72283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66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4.89510489510489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5824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2255377211852"/>
          <c:y val="0.15331010452961671"/>
          <c:w val="0.83333559390080814"/>
          <c:h val="0.7247386759581881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74804856852699E-2"/>
                  <c:y val="-1.4464410284715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0-422C-B7CC-14D5123D20A4}"/>
                </c:ext>
              </c:extLst>
            </c:dLbl>
            <c:dLbl>
              <c:idx val="1"/>
              <c:layout>
                <c:manualLayout>
                  <c:x val="-1.4138969269767748E-3"/>
                  <c:y val="7.850253327738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0-422C-B7CC-14D5123D20A4}"/>
                </c:ext>
              </c:extLst>
            </c:dLbl>
            <c:dLbl>
              <c:idx val="2"/>
              <c:layout>
                <c:manualLayout>
                  <c:x val="1.3638219627211414E-3"/>
                  <c:y val="3.9531543694403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00-422C-B7CC-14D5123D20A4}"/>
                </c:ext>
              </c:extLst>
            </c:dLbl>
            <c:dLbl>
              <c:idx val="3"/>
              <c:layout>
                <c:manualLayout>
                  <c:x val="5.9932925051035283E-3"/>
                  <c:y val="2.3412439298746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0-422C-B7CC-14D5123D20A4}"/>
                </c:ext>
              </c:extLst>
            </c:dLbl>
            <c:dLbl>
              <c:idx val="4"/>
              <c:layout>
                <c:manualLayout>
                  <c:x val="4.141474429114317E-3"/>
                  <c:y val="-9.3228135033073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00-422C-B7CC-14D5123D20A4}"/>
                </c:ext>
              </c:extLst>
            </c:dLbl>
            <c:dLbl>
              <c:idx val="5"/>
              <c:layout>
                <c:manualLayout>
                  <c:x val="-4.878973461650627E-4"/>
                  <c:y val="1.8156510923939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00-422C-B7CC-14D5123D20A4}"/>
                </c:ext>
              </c:extLst>
            </c:dLbl>
            <c:dLbl>
              <c:idx val="6"/>
              <c:layout>
                <c:manualLayout>
                  <c:x val="1.3638474739909232E-3"/>
                  <c:y val="-3.505159564617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00-422C-B7CC-14D5123D20A4}"/>
                </c:ext>
              </c:extLst>
            </c:dLbl>
            <c:dLbl>
              <c:idx val="7"/>
              <c:layout>
                <c:manualLayout>
                  <c:x val="1.3637810506862383E-3"/>
                  <c:y val="-6.3103119093802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00-422C-B7CC-14D5123D20A4}"/>
                </c:ext>
              </c:extLst>
            </c:dLbl>
            <c:dLbl>
              <c:idx val="8"/>
              <c:layout>
                <c:manualLayout>
                  <c:x val="4.1414999403840995E-3"/>
                  <c:y val="-2.63667212102915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00-422C-B7CC-14D5123D20A4}"/>
                </c:ext>
              </c:extLst>
            </c:dLbl>
            <c:dLbl>
              <c:idx val="9"/>
              <c:layout>
                <c:manualLayout>
                  <c:x val="1.3639394085653894E-3"/>
                  <c:y val="-6.8465028603298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00-422C-B7CC-14D5123D20A4}"/>
                </c:ext>
              </c:extLst>
            </c:dLbl>
            <c:dLbl>
              <c:idx val="10"/>
              <c:layout>
                <c:manualLayout>
                  <c:x val="4.1416582982633614E-3"/>
                  <c:y val="-6.133532546186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00-422C-B7CC-14D5123D20A4}"/>
                </c:ext>
              </c:extLst>
            </c:dLbl>
            <c:dLbl>
              <c:idx val="11"/>
              <c:layout>
                <c:manualLayout>
                  <c:x val="-9.7473346900548274E-3"/>
                  <c:y val="1.8624293358981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00-422C-B7CC-14D5123D20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確定点数!$D$21:$O$21</c:f>
              <c:numCache>
                <c:formatCode>#,##0_);[Red]\(#,##0\)</c:formatCode>
                <c:ptCount val="12"/>
                <c:pt idx="0">
                  <c:v>137780780</c:v>
                </c:pt>
                <c:pt idx="1">
                  <c:v>130972945</c:v>
                </c:pt>
                <c:pt idx="2">
                  <c:v>140622375</c:v>
                </c:pt>
                <c:pt idx="3">
                  <c:v>140749305</c:v>
                </c:pt>
                <c:pt idx="4">
                  <c:v>139737080</c:v>
                </c:pt>
                <c:pt idx="5">
                  <c:v>137702580</c:v>
                </c:pt>
                <c:pt idx="6">
                  <c:v>128070520</c:v>
                </c:pt>
                <c:pt idx="7">
                  <c:v>145667315</c:v>
                </c:pt>
                <c:pt idx="8">
                  <c:v>145305925</c:v>
                </c:pt>
                <c:pt idx="9">
                  <c:v>148787405</c:v>
                </c:pt>
                <c:pt idx="10">
                  <c:v>146163505</c:v>
                </c:pt>
                <c:pt idx="11">
                  <c:v>140580140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00-422C-B7CC-14D5123D2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9352"/>
        <c:axId val="722837000"/>
      </c:barChart>
      <c:catAx>
        <c:axId val="722839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111256926217563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7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7.6655052264808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9352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98314611314"/>
          <c:y val="0.1458338278328038"/>
          <c:w val="0.81944666733579463"/>
          <c:h val="0.71875243717596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確定件数!$D$25:$O$25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C-4D52-8BB5-0539653AB571}"/>
            </c:ext>
          </c:extLst>
        </c:ser>
        <c:ser>
          <c:idx val="0"/>
          <c:order val="1"/>
          <c:tx>
            <c:strRef>
              <c:f>確定件数!$C$24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5232546625078143E-3"/>
                  <c:y val="1.8747520228233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C-4D52-8BB5-0539653AB571}"/>
                </c:ext>
              </c:extLst>
            </c:dLbl>
            <c:dLbl>
              <c:idx val="1"/>
              <c:layout>
                <c:manualLayout>
                  <c:x val="5.9028464148757794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DC-4D52-8BB5-0539653AB571}"/>
                </c:ext>
              </c:extLst>
            </c:dLbl>
            <c:dLbl>
              <c:idx val="2"/>
              <c:layout>
                <c:manualLayout>
                  <c:x val="0"/>
                  <c:y val="1.8589748046704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DC-4D52-8BB5-0539653AB571}"/>
                </c:ext>
              </c:extLst>
            </c:dLbl>
            <c:dLbl>
              <c:idx val="3"/>
              <c:layout>
                <c:manualLayout>
                  <c:x val="5.4398152326143668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DC-4D52-8BB5-0539653AB571}"/>
                </c:ext>
              </c:extLst>
            </c:dLbl>
            <c:dLbl>
              <c:idx val="4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C-4D52-8BB5-0539653AB571}"/>
                </c:ext>
              </c:extLst>
            </c:dLbl>
            <c:dLbl>
              <c:idx val="5"/>
              <c:layout>
                <c:manualLayout>
                  <c:x val="0"/>
                  <c:y val="1.3942311035028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DC-4D52-8BB5-0539653AB571}"/>
                </c:ext>
              </c:extLst>
            </c:dLbl>
            <c:dLbl>
              <c:idx val="6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DC-4D52-8BB5-0539653AB571}"/>
                </c:ext>
              </c:extLst>
            </c:dLbl>
            <c:dLbl>
              <c:idx val="7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DC-4D52-8BB5-0539653AB571}"/>
                </c:ext>
              </c:extLst>
            </c:dLbl>
            <c:dLbl>
              <c:idx val="8"/>
              <c:layout>
                <c:manualLayout>
                  <c:x val="2.8936362506724227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DC-4D52-8BB5-0539653AB571}"/>
                </c:ext>
              </c:extLst>
            </c:dLbl>
            <c:dLbl>
              <c:idx val="9"/>
              <c:layout>
                <c:manualLayout>
                  <c:x val="1.2732280030403602E-3"/>
                  <c:y val="1.52752862322144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DC-4D52-8BB5-0539653AB571}"/>
                </c:ext>
              </c:extLst>
            </c:dLbl>
            <c:dLbl>
              <c:idx val="10"/>
              <c:layout>
                <c:manualLayout>
                  <c:x val="5.2083903814136101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DC-4D52-8BB5-0539653AB571}"/>
                </c:ext>
              </c:extLst>
            </c:dLbl>
            <c:dLbl>
              <c:idx val="11"/>
              <c:layout>
                <c:manualLayout>
                  <c:x val="8.1019682077889147E-4"/>
                  <c:y val="3.6108690208329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DC-4D52-8BB5-0539653AB5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DC-4D52-8BB5-0539653AB571}"/>
            </c:ext>
          </c:extLst>
        </c:ser>
        <c:ser>
          <c:idx val="2"/>
          <c:order val="2"/>
          <c:tx>
            <c:strRef>
              <c:f>確定件数!$C$26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9.6342474535791103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DC-4D52-8BB5-0539653AB571}"/>
                </c:ext>
              </c:extLst>
            </c:dLbl>
            <c:dLbl>
              <c:idx val="2"/>
              <c:layout>
                <c:manualLayout>
                  <c:x val="5.236160008805976E-3"/>
                  <c:y val="9.419293596893024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DC-4D52-8BB5-0539653AB571}"/>
                </c:ext>
              </c:extLst>
            </c:dLbl>
            <c:dLbl>
              <c:idx val="3"/>
              <c:layout>
                <c:manualLayout>
                  <c:x val="3.6157783891738013E-3"/>
                  <c:y val="-1.30164830319147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DC-4D52-8BB5-0539653AB571}"/>
                </c:ext>
              </c:extLst>
            </c:dLbl>
            <c:dLbl>
              <c:idx val="4"/>
              <c:layout>
                <c:manualLayout>
                  <c:x val="1.9952373976802654E-3"/>
                  <c:y val="7.99306788800526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DC-4D52-8BB5-0539653AB571}"/>
                </c:ext>
              </c:extLst>
            </c:dLbl>
            <c:dLbl>
              <c:idx val="5"/>
              <c:layout>
                <c:manualLayout>
                  <c:x val="3.1529376772246654E-3"/>
                  <c:y val="-8.35294466366278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DC-4D52-8BB5-0539653AB571}"/>
                </c:ext>
              </c:extLst>
            </c:dLbl>
            <c:dLbl>
              <c:idx val="6"/>
              <c:layout>
                <c:manualLayout>
                  <c:x val="4.309893081160773E-3"/>
                  <c:y val="-4.8809066820263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DC-4D52-8BB5-0539653AB571}"/>
                </c:ext>
              </c:extLst>
            </c:dLbl>
            <c:dLbl>
              <c:idx val="7"/>
              <c:layout>
                <c:manualLayout>
                  <c:x val="2.6898749110024472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DC-4D52-8BB5-0539653AB5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確定件数!$D$26:$O$26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-1</c:v>
                </c:pt>
                <c:pt idx="6">
                  <c:v>-1</c:v>
                </c:pt>
                <c:pt idx="7">
                  <c:v>2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DC-4D52-8BB5-0539653A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7784"/>
        <c:axId val="722838176"/>
      </c:barChart>
      <c:catAx>
        <c:axId val="72283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620662000583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8176"/>
        <c:scaling>
          <c:orientation val="minMax"/>
          <c:max val="10"/>
          <c:min val="-3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7784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573432487605714"/>
          <c:y val="0.16195720326625837"/>
          <c:w val="0.32341732283464575"/>
          <c:h val="4.01877369495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41252010774"/>
          <c:y val="0.13240418118466898"/>
          <c:w val="0.82500223796180006"/>
          <c:h val="0.752613240418118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D-46AE-BCD2-D51ADD8DD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3864"/>
        <c:axId val="722835040"/>
      </c:barChart>
      <c:catAx>
        <c:axId val="722833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5040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3864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令和５年度審査支払確定状況確定件数（訪問看護療養費）</a:t>
            </a:r>
          </a:p>
        </c:rich>
      </c:tx>
      <c:layout>
        <c:manualLayout>
          <c:xMode val="edge"/>
          <c:yMode val="edge"/>
          <c:x val="0.177778361038203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00203451072736E-2"/>
          <c:y val="0.13937282229965156"/>
          <c:w val="0.88611351484785927"/>
          <c:h val="0.7456445993031358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C-40A2-8220-32B6B016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0704"/>
        <c:axId val="740113448"/>
      </c:barChart>
      <c:catAx>
        <c:axId val="74011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3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3448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0704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令和５年度審査支払確定状況確定点数（診療費）</a:t>
            </a:r>
          </a:p>
        </c:rich>
      </c:tx>
      <c:layout>
        <c:manualLayout>
          <c:xMode val="edge"/>
          <c:yMode val="edge"/>
          <c:x val="0.2305561388159813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4285714285714285"/>
          <c:w val="0.79166881420576773"/>
          <c:h val="0.728222996515679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18878397312299E-3"/>
                  <c:y val="-1.2011762787698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9-4B44-A49E-FA7019F2D114}"/>
                </c:ext>
              </c:extLst>
            </c:dLbl>
            <c:dLbl>
              <c:idx val="1"/>
              <c:layout>
                <c:manualLayout>
                  <c:x val="1.7639852221906175E-3"/>
                  <c:y val="2.0964452614154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9-4B44-A49E-FA7019F2D114}"/>
                </c:ext>
              </c:extLst>
            </c:dLbl>
            <c:dLbl>
              <c:idx val="2"/>
              <c:layout>
                <c:manualLayout>
                  <c:x val="2.4585376044797868E-3"/>
                  <c:y val="8.3188381940062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9-4B44-A49E-FA7019F2D114}"/>
                </c:ext>
              </c:extLst>
            </c:dLbl>
            <c:dLbl>
              <c:idx val="3"/>
              <c:layout>
                <c:manualLayout>
                  <c:x val="3.1527983565561497E-3"/>
                  <c:y val="1.0260180892022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9-4B44-A49E-FA7019F2D114}"/>
                </c:ext>
              </c:extLst>
            </c:dLbl>
            <c:dLbl>
              <c:idx val="4"/>
              <c:layout>
                <c:manualLayout>
                  <c:x val="3.8473507388453471E-3"/>
                  <c:y val="1.2921433601287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9-4B44-A49E-FA7019F2D114}"/>
                </c:ext>
              </c:extLst>
            </c:dLbl>
            <c:dLbl>
              <c:idx val="5"/>
              <c:layout>
                <c:manualLayout>
                  <c:x val="4.5419031211345441E-3"/>
                  <c:y val="7.97827100880683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29-4B44-A49E-FA7019F2D114}"/>
                </c:ext>
              </c:extLst>
            </c:dLbl>
            <c:dLbl>
              <c:idx val="6"/>
              <c:layout>
                <c:manualLayout>
                  <c:x val="5.2361638732108511E-3"/>
                  <c:y val="1.0968385049429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29-4B44-A49E-FA7019F2D114}"/>
                </c:ext>
              </c:extLst>
            </c:dLbl>
            <c:dLbl>
              <c:idx val="7"/>
              <c:layout>
                <c:manualLayout>
                  <c:x val="3.1529309424973922E-3"/>
                  <c:y val="1.5331376260894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29-4B44-A49E-FA7019F2D114}"/>
                </c:ext>
              </c:extLst>
            </c:dLbl>
            <c:dLbl>
              <c:idx val="8"/>
              <c:layout>
                <c:manualLayout>
                  <c:x val="1.0696980117839332E-3"/>
                  <c:y val="8.91327608439190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29-4B44-A49E-FA7019F2D1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確定点数!$D$25:$O$25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356</c:v>
                </c:pt>
                <c:pt idx="2">
                  <c:v>1060</c:v>
                </c:pt>
                <c:pt idx="3">
                  <c:v>-1388</c:v>
                </c:pt>
                <c:pt idx="4">
                  <c:v>-1060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536</c:v>
                </c:pt>
                <c:pt idx="10">
                  <c:v>0</c:v>
                </c:pt>
                <c:pt idx="1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29-4B44-A49E-FA7019F2D114}"/>
            </c:ext>
          </c:extLst>
        </c:ser>
        <c:ser>
          <c:idx val="0"/>
          <c:order val="1"/>
          <c:tx>
            <c:strRef>
              <c:f>確定点数!$C$24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0077731477442587E-3"/>
                  <c:y val="1.63335737399583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29-4B44-A49E-FA7019F2D114}"/>
                </c:ext>
              </c:extLst>
            </c:dLbl>
            <c:dLbl>
              <c:idx val="1"/>
              <c:layout>
                <c:manualLayout>
                  <c:x val="9.4030148356569702E-3"/>
                  <c:y val="2.0532799253751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29-4B44-A49E-FA7019F2D114}"/>
                </c:ext>
              </c:extLst>
            </c:dLbl>
            <c:dLbl>
              <c:idx val="2"/>
              <c:layout>
                <c:manualLayout>
                  <c:x val="7.319490274730593E-3"/>
                  <c:y val="1.52637017933733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29-4B44-A49E-FA7019F2D114}"/>
                </c:ext>
              </c:extLst>
            </c:dLbl>
            <c:dLbl>
              <c:idx val="3"/>
              <c:layout>
                <c:manualLayout>
                  <c:x val="2.4584720310144217E-3"/>
                  <c:y val="1.63581991275480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29-4B44-A49E-FA7019F2D114}"/>
                </c:ext>
              </c:extLst>
            </c:dLbl>
            <c:dLbl>
              <c:idx val="4"/>
              <c:layout>
                <c:manualLayout>
                  <c:x val="5.9308097263062751E-3"/>
                  <c:y val="1.82252828152578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29-4B44-A49E-FA7019F2D114}"/>
                </c:ext>
              </c:extLst>
            </c:dLbl>
            <c:dLbl>
              <c:idx val="5"/>
              <c:layout>
                <c:manualLayout>
                  <c:x val="9.4028557913853495E-3"/>
                  <c:y val="1.7543416828993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29-4B44-A49E-FA7019F2D114}"/>
                </c:ext>
              </c:extLst>
            </c:dLbl>
            <c:dLbl>
              <c:idx val="6"/>
              <c:layout>
                <c:manualLayout>
                  <c:x val="1.0097408173674547E-2"/>
                  <c:y val="1.3026786285860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29-4B44-A49E-FA7019F2D114}"/>
                </c:ext>
              </c:extLst>
            </c:dLbl>
            <c:dLbl>
              <c:idx val="7"/>
              <c:layout>
                <c:manualLayout>
                  <c:x val="8.0141752429610871E-3"/>
                  <c:y val="1.3230907112220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29-4B44-A49E-FA7019F2D114}"/>
                </c:ext>
              </c:extLst>
            </c:dLbl>
            <c:dLbl>
              <c:idx val="8"/>
              <c:layout>
                <c:manualLayout>
                  <c:x val="8.708435995037395E-3"/>
                  <c:y val="1.41772522337146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29-4B44-A49E-FA7019F2D114}"/>
                </c:ext>
              </c:extLst>
            </c:dLbl>
            <c:dLbl>
              <c:idx val="9"/>
              <c:layout>
                <c:manualLayout>
                  <c:x val="6.6252030643239364E-3"/>
                  <c:y val="1.5291869004179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29-4B44-A49E-FA7019F2D114}"/>
                </c:ext>
              </c:extLst>
            </c:dLbl>
            <c:dLbl>
              <c:idx val="10"/>
              <c:layout>
                <c:manualLayout>
                  <c:x val="7.3197554466131335E-3"/>
                  <c:y val="1.2945211116903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29-4B44-A49E-FA7019F2D1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29-4B44-A49E-FA7019F2D114}"/>
            </c:ext>
          </c:extLst>
        </c:ser>
        <c:ser>
          <c:idx val="2"/>
          <c:order val="2"/>
          <c:tx>
            <c:strRef>
              <c:f>確定点数!$C$26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469008993923056E-3"/>
                  <c:y val="5.61112000599302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29-4B44-A49E-FA7019F2D114}"/>
                </c:ext>
              </c:extLst>
            </c:dLbl>
            <c:dLbl>
              <c:idx val="1"/>
              <c:layout>
                <c:manualLayout>
                  <c:x val="1.3009893256811897E-3"/>
                  <c:y val="-1.1376472368171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29-4B44-A49E-FA7019F2D114}"/>
                </c:ext>
              </c:extLst>
            </c:dLbl>
            <c:dLbl>
              <c:idx val="2"/>
              <c:layout>
                <c:manualLayout>
                  <c:x val="-7.8252575777358689E-4"/>
                  <c:y val="1.2052156976223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29-4B44-A49E-FA7019F2D114}"/>
                </c:ext>
              </c:extLst>
            </c:dLbl>
            <c:dLbl>
              <c:idx val="3"/>
              <c:layout>
                <c:manualLayout>
                  <c:x val="4.5277004750191897E-3"/>
                  <c:y val="5.3849125502540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29-4B44-A49E-FA7019F2D114}"/>
                </c:ext>
              </c:extLst>
            </c:dLbl>
            <c:dLbl>
              <c:idx val="4"/>
              <c:layout>
                <c:manualLayout>
                  <c:x val="6.1621341845777139E-3"/>
                  <c:y val="9.033609433732232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29-4B44-A49E-FA7019F2D114}"/>
                </c:ext>
              </c:extLst>
            </c:dLbl>
            <c:dLbl>
              <c:idx val="5"/>
              <c:layout>
                <c:manualLayout>
                  <c:x val="3.1385928354248503E-3"/>
                  <c:y val="-3.76363671082608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29-4B44-A49E-FA7019F2D114}"/>
                </c:ext>
              </c:extLst>
            </c:dLbl>
            <c:dLbl>
              <c:idx val="6"/>
              <c:layout>
                <c:manualLayout>
                  <c:x val="6.6536645801264808E-3"/>
                  <c:y val="-4.98941672260649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29-4B44-A49E-FA7019F2D114}"/>
                </c:ext>
              </c:extLst>
            </c:dLbl>
            <c:dLbl>
              <c:idx val="7"/>
              <c:layout>
                <c:manualLayout>
                  <c:x val="-8.7825562039684277E-5"/>
                  <c:y val="8.45523809803596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29-4B44-A49E-FA7019F2D114}"/>
                </c:ext>
              </c:extLst>
            </c:dLbl>
            <c:dLbl>
              <c:idx val="8"/>
              <c:layout>
                <c:manualLayout>
                  <c:x val="3.3844800398660168E-3"/>
                  <c:y val="8.69452294072996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29-4B44-A49E-FA7019F2D114}"/>
                </c:ext>
              </c:extLst>
            </c:dLbl>
            <c:dLbl>
              <c:idx val="9"/>
              <c:layout>
                <c:manualLayout>
                  <c:x val="4.0789118529964028E-3"/>
                  <c:y val="4.1958545280416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29-4B44-A49E-FA7019F2D114}"/>
                </c:ext>
              </c:extLst>
            </c:dLbl>
            <c:dLbl>
              <c:idx val="10"/>
              <c:layout>
                <c:manualLayout>
                  <c:x val="1.9953967695416266E-3"/>
                  <c:y val="-1.458230205745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29-4B44-A49E-FA7019F2D114}"/>
                </c:ext>
              </c:extLst>
            </c:dLbl>
            <c:dLbl>
              <c:idx val="11"/>
              <c:layout>
                <c:manualLayout>
                  <c:x val="-2.8655103824873616E-3"/>
                  <c:y val="4.76172185793857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29-4B44-A49E-FA7019F2D1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確定点数!$D$26:$O$26</c:f>
              <c:numCache>
                <c:formatCode>#,##0_);[Red]\(#,##0\)</c:formatCode>
                <c:ptCount val="12"/>
                <c:pt idx="0">
                  <c:v>-79</c:v>
                </c:pt>
                <c:pt idx="1">
                  <c:v>0</c:v>
                </c:pt>
                <c:pt idx="2">
                  <c:v>0</c:v>
                </c:pt>
                <c:pt idx="3">
                  <c:v>1603</c:v>
                </c:pt>
                <c:pt idx="4">
                  <c:v>749</c:v>
                </c:pt>
                <c:pt idx="5">
                  <c:v>-1603</c:v>
                </c:pt>
                <c:pt idx="6">
                  <c:v>-749</c:v>
                </c:pt>
                <c:pt idx="7">
                  <c:v>2516</c:v>
                </c:pt>
                <c:pt idx="8">
                  <c:v>0</c:v>
                </c:pt>
                <c:pt idx="9">
                  <c:v>-1651</c:v>
                </c:pt>
                <c:pt idx="10">
                  <c:v>0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429-4B44-A49E-FA7019F2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40116584"/>
        <c:axId val="740111096"/>
      </c:barChart>
      <c:catAx>
        <c:axId val="74011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1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10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6584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10411198600177"/>
          <c:y val="0.16053225054185299"/>
          <c:w val="0.3262895888013998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3588850174216027"/>
          <c:w val="0.79722438483177305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0-4BD4-8964-574D6D95E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6976"/>
        <c:axId val="740109528"/>
      </c:barChart>
      <c:catAx>
        <c:axId val="74011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277923592884222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0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095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（点）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5.92334494773519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697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2262158914276"/>
          <c:y val="0.16083943543664539"/>
          <c:w val="0.81389109670978921"/>
          <c:h val="0.720280949998890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CE-4EBF-98A3-3269D990C81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CE-4EBF-98A3-3269D990C81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1CE-4EBF-98A3-3269D990C81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1CE-4EBF-98A3-3269D990C81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1CE-4EBF-98A3-3269D990C81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1CE-4EBF-98A3-3269D990C81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1CE-4EBF-98A3-3269D990C81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1CE-4EBF-98A3-3269D990C81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1CE-4EBF-98A3-3269D990C81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1CE-4EBF-98A3-3269D990C8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CE-4EBF-98A3-3269D990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1488"/>
        <c:axId val="740110312"/>
      </c:barChart>
      <c:catAx>
        <c:axId val="74011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22236803732867"/>
              <c:y val="0.9522838316539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031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8.74125874125874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1488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5277829582484206"/>
          <c:w val="0.81111331139678655"/>
          <c:h val="0.722224671171980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7.1502304979646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7F-45AF-B9AF-DF9681C955F5}"/>
                </c:ext>
              </c:extLst>
            </c:dLbl>
            <c:dLbl>
              <c:idx val="2"/>
              <c:layout>
                <c:manualLayout>
                  <c:x val="2.3427830156372027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7F-45AF-B9AF-DF9681C955F5}"/>
                </c:ext>
              </c:extLst>
            </c:dLbl>
            <c:dLbl>
              <c:idx val="3"/>
              <c:layout>
                <c:manualLayout>
                  <c:x val="-4.1388243211090067E-3"/>
                  <c:y val="-1.5946561043340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7F-45AF-B9AF-DF9681C955F5}"/>
                </c:ext>
              </c:extLst>
            </c:dLbl>
            <c:dLbl>
              <c:idx val="4"/>
              <c:layout>
                <c:manualLayout>
                  <c:x val="-2.2870757188471354E-3"/>
                  <c:y val="-4.7196667007512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7F-45AF-B9AF-DF9681C955F5}"/>
                </c:ext>
              </c:extLst>
            </c:dLbl>
            <c:dLbl>
              <c:idx val="5"/>
              <c:layout>
                <c:manualLayout>
                  <c:x val="2.3427498266302823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7F-45AF-B9AF-DF9681C955F5}"/>
                </c:ext>
              </c:extLst>
            </c:dLbl>
            <c:dLbl>
              <c:idx val="7"/>
              <c:layout>
                <c:manualLayout>
                  <c:x val="3.2684617181512575E-3"/>
                  <c:y val="-1.94187950393591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7F-45AF-B9AF-DF9681C955F5}"/>
                </c:ext>
              </c:extLst>
            </c:dLbl>
            <c:dLbl>
              <c:idx val="8"/>
              <c:layout>
                <c:manualLayout>
                  <c:x val="-4.3506867537934944E-4"/>
                  <c:y val="2.5720246908889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7F-45AF-B9AF-DF9681C955F5}"/>
                </c:ext>
              </c:extLst>
            </c:dLbl>
            <c:dLbl>
              <c:idx val="10"/>
              <c:layout>
                <c:manualLayout>
                  <c:x val="3.7037037037037038E-3"/>
                  <c:y val="-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7F-45AF-B9AF-DF9681C955F5}"/>
                </c:ext>
              </c:extLst>
            </c:dLbl>
            <c:dLbl>
              <c:idx val="11"/>
              <c:layout>
                <c:manualLayout>
                  <c:x val="2.3426834486164425E-3"/>
                  <c:y val="4.30814168889853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7F-45AF-B9AF-DF9681C955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確定件数!$D$35:$O$35</c:f>
              <c:numCache>
                <c:formatCode>#,##0_);[Red]\(#,##0\)</c:formatCode>
                <c:ptCount val="12"/>
                <c:pt idx="0">
                  <c:v>366166</c:v>
                </c:pt>
                <c:pt idx="1">
                  <c:v>357175</c:v>
                </c:pt>
                <c:pt idx="2">
                  <c:v>356507</c:v>
                </c:pt>
                <c:pt idx="3">
                  <c:v>365088</c:v>
                </c:pt>
                <c:pt idx="4">
                  <c:v>362121</c:v>
                </c:pt>
                <c:pt idx="5">
                  <c:v>358646</c:v>
                </c:pt>
                <c:pt idx="6">
                  <c:v>365035</c:v>
                </c:pt>
                <c:pt idx="7">
                  <c:v>373345</c:v>
                </c:pt>
                <c:pt idx="8">
                  <c:v>362547</c:v>
                </c:pt>
                <c:pt idx="9">
                  <c:v>374676</c:v>
                </c:pt>
                <c:pt idx="10">
                  <c:v>359142</c:v>
                </c:pt>
                <c:pt idx="11">
                  <c:v>356088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7F-45AF-B9AF-DF9681C955F5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6.9721880275297986E-3"/>
                  <c:y val="4.24834802368455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7F-45AF-B9AF-DF9681C955F5}"/>
                </c:ext>
              </c:extLst>
            </c:dLbl>
            <c:dLbl>
              <c:idx val="10"/>
              <c:layout>
                <c:manualLayout>
                  <c:x val="6.9721548385229338E-3"/>
                  <c:y val="1.4665050011741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7F-45AF-B9AF-DF9681C955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確定件数!$D$34:$O$34</c:f>
              <c:numCache>
                <c:formatCode>#,##0_);[Red]\(#,##0\)</c:formatCode>
                <c:ptCount val="12"/>
                <c:pt idx="0">
                  <c:v>15964</c:v>
                </c:pt>
                <c:pt idx="1">
                  <c:v>15069</c:v>
                </c:pt>
                <c:pt idx="2">
                  <c:v>15458</c:v>
                </c:pt>
                <c:pt idx="3">
                  <c:v>15298</c:v>
                </c:pt>
                <c:pt idx="4">
                  <c:v>15533</c:v>
                </c:pt>
                <c:pt idx="5">
                  <c:v>15782</c:v>
                </c:pt>
                <c:pt idx="6">
                  <c:v>15641</c:v>
                </c:pt>
                <c:pt idx="7">
                  <c:v>16070</c:v>
                </c:pt>
                <c:pt idx="8">
                  <c:v>15812</c:v>
                </c:pt>
                <c:pt idx="9">
                  <c:v>16067</c:v>
                </c:pt>
                <c:pt idx="10">
                  <c:v>16015</c:v>
                </c:pt>
                <c:pt idx="11">
                  <c:v>16188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7F-45AF-B9AF-DF9681C955F5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確定件数!$D$36:$O$36</c:f>
              <c:numCache>
                <c:formatCode>#,##0_);[Red]\(#,##0\)</c:formatCode>
                <c:ptCount val="12"/>
                <c:pt idx="0">
                  <c:v>54742</c:v>
                </c:pt>
                <c:pt idx="1">
                  <c:v>53441</c:v>
                </c:pt>
                <c:pt idx="2">
                  <c:v>53906</c:v>
                </c:pt>
                <c:pt idx="3">
                  <c:v>55394</c:v>
                </c:pt>
                <c:pt idx="4">
                  <c:v>53633</c:v>
                </c:pt>
                <c:pt idx="5">
                  <c:v>50155</c:v>
                </c:pt>
                <c:pt idx="6">
                  <c:v>53188</c:v>
                </c:pt>
                <c:pt idx="7">
                  <c:v>56830</c:v>
                </c:pt>
                <c:pt idx="8">
                  <c:v>56185</c:v>
                </c:pt>
                <c:pt idx="9">
                  <c:v>58181</c:v>
                </c:pt>
                <c:pt idx="10">
                  <c:v>54995</c:v>
                </c:pt>
                <c:pt idx="11">
                  <c:v>55543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7F-45AF-B9AF-DF9681C9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3056"/>
        <c:axId val="740112272"/>
      </c:barChart>
      <c:catAx>
        <c:axId val="74011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2272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10277806940799067"/>
              <c:y val="9.3750364537766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3056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092738407699045"/>
          <c:y val="0.17013961796442112"/>
          <c:w val="0.41389005540974044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令和５年度審査支払確定状況確定件数（薬剤の支給）</a:t>
            </a:r>
          </a:p>
        </c:rich>
      </c:tx>
      <c:layout>
        <c:manualLayout>
          <c:xMode val="edge"/>
          <c:yMode val="edge"/>
          <c:x val="0.20612813370473537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77715877437325"/>
          <c:y val="0.13588850174216027"/>
          <c:w val="0.82172701949860727"/>
          <c:h val="0.749128919860627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434174836780555E-3"/>
                  <c:y val="-1.75379297100057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65-4AE2-BA67-7D63BD0FD66C}"/>
                </c:ext>
              </c:extLst>
            </c:dLbl>
            <c:dLbl>
              <c:idx val="1"/>
              <c:layout>
                <c:manualLayout>
                  <c:x val="2.2330913371204739E-3"/>
                  <c:y val="1.7180901167841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5-4AE2-BA67-7D63BD0FD66C}"/>
                </c:ext>
              </c:extLst>
            </c:dLbl>
            <c:dLbl>
              <c:idx val="2"/>
              <c:layout>
                <c:manualLayout>
                  <c:x val="0"/>
                  <c:y val="-1.845444059976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5-4AE2-BA67-7D63BD0FD66C}"/>
                </c:ext>
              </c:extLst>
            </c:dLbl>
            <c:dLbl>
              <c:idx val="3"/>
              <c:layout>
                <c:manualLayout>
                  <c:x val="3.7013311385702603E-3"/>
                  <c:y val="2.8361054837699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5-4AE2-BA67-7D63BD0FD66C}"/>
                </c:ext>
              </c:extLst>
            </c:dLbl>
            <c:dLbl>
              <c:idx val="4"/>
              <c:layout>
                <c:manualLayout>
                  <c:x val="0"/>
                  <c:y val="-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5-4AE2-BA67-7D63BD0FD66C}"/>
                </c:ext>
              </c:extLst>
            </c:dLbl>
            <c:dLbl>
              <c:idx val="5"/>
              <c:layout>
                <c:manualLayout>
                  <c:x val="0"/>
                  <c:y val="2.768166089965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5-4AE2-BA67-7D63BD0FD66C}"/>
                </c:ext>
              </c:extLst>
            </c:dLbl>
            <c:dLbl>
              <c:idx val="7"/>
              <c:layout>
                <c:manualLayout>
                  <c:x val="6.8184542494162652E-17"/>
                  <c:y val="5.0749711649365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5-4AE2-BA67-7D63BD0FD66C}"/>
                </c:ext>
              </c:extLst>
            </c:dLbl>
            <c:dLbl>
              <c:idx val="9"/>
              <c:layout>
                <c:manualLayout>
                  <c:x val="0"/>
                  <c:y val="5.5363321799307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5-4AE2-BA67-7D63BD0FD66C}"/>
                </c:ext>
              </c:extLst>
            </c:dLbl>
            <c:dLbl>
              <c:idx val="11"/>
              <c:layout>
                <c:manualLayout>
                  <c:x val="0"/>
                  <c:y val="5.99769319492502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65-4AE2-BA67-7D63BD0FD6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確定件数!$D$8:$O$8</c:f>
              <c:numCache>
                <c:formatCode>#,##0_);[Red]\(#,##0\)</c:formatCode>
                <c:ptCount val="12"/>
                <c:pt idx="0">
                  <c:v>456750</c:v>
                </c:pt>
                <c:pt idx="1">
                  <c:v>436213</c:v>
                </c:pt>
                <c:pt idx="2">
                  <c:v>432679</c:v>
                </c:pt>
                <c:pt idx="3">
                  <c:v>441732</c:v>
                </c:pt>
                <c:pt idx="4">
                  <c:v>439766</c:v>
                </c:pt>
                <c:pt idx="5">
                  <c:v>435083</c:v>
                </c:pt>
                <c:pt idx="6">
                  <c:v>437732</c:v>
                </c:pt>
                <c:pt idx="7">
                  <c:v>448265</c:v>
                </c:pt>
                <c:pt idx="8">
                  <c:v>434905</c:v>
                </c:pt>
                <c:pt idx="9">
                  <c:v>455841</c:v>
                </c:pt>
                <c:pt idx="10">
                  <c:v>435477</c:v>
                </c:pt>
                <c:pt idx="11">
                  <c:v>431215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65-4AE2-BA67-7D63BD0FD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38248"/>
        <c:axId val="610838640"/>
      </c:barChart>
      <c:catAx>
        <c:axId val="61083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769160470540064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38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640668523676879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8248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636386917454718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180227471566054E-2"/>
                  <c:y val="-2.19066497806655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13-4DC7-8405-E0B039486249}"/>
                </c:ext>
              </c:extLst>
            </c:dLbl>
            <c:dLbl>
              <c:idx val="1"/>
              <c:layout>
                <c:manualLayout>
                  <c:x val="2.2268023700471561E-3"/>
                  <c:y val="3.6368310111218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13-4DC7-8405-E0B039486249}"/>
                </c:ext>
              </c:extLst>
            </c:dLbl>
            <c:dLbl>
              <c:idx val="2"/>
              <c:layout>
                <c:manualLayout>
                  <c:x val="6.0639412241506561E-4"/>
                  <c:y val="-9.08631294696373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13-4DC7-8405-E0B039486249}"/>
                </c:ext>
              </c:extLst>
            </c:dLbl>
            <c:dLbl>
              <c:idx val="3"/>
              <c:layout>
                <c:manualLayout>
                  <c:x val="5.4674832312627585E-3"/>
                  <c:y val="3.2871537910907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13-4DC7-8405-E0B039486249}"/>
                </c:ext>
              </c:extLst>
            </c:dLbl>
            <c:dLbl>
              <c:idx val="4"/>
              <c:layout>
                <c:manualLayout>
                  <c:x val="-2.6342957130358704E-3"/>
                  <c:y val="-4.4051539012168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13-4DC7-8405-E0B039486249}"/>
                </c:ext>
              </c:extLst>
            </c:dLbl>
            <c:dLbl>
              <c:idx val="5"/>
              <c:layout>
                <c:manualLayout>
                  <c:x val="-1.4767536772655201E-3"/>
                  <c:y val="5.0354347975274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3-4DC7-8405-E0B039486249}"/>
                </c:ext>
              </c:extLst>
            </c:dLbl>
            <c:dLbl>
              <c:idx val="7"/>
              <c:layout>
                <c:manualLayout>
                  <c:x val="8.3814523184601926E-4"/>
                  <c:y val="-5.10445460051759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13-4DC7-8405-E0B039486249}"/>
                </c:ext>
              </c:extLst>
            </c:dLbl>
            <c:dLbl>
              <c:idx val="8"/>
              <c:layout>
                <c:manualLayout>
                  <c:x val="-3.6879430976515062E-3"/>
                  <c:y val="3.316931498835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13-4DC7-8405-E0B039486249}"/>
                </c:ext>
              </c:extLst>
            </c:dLbl>
            <c:dLbl>
              <c:idx val="9"/>
              <c:layout>
                <c:manualLayout>
                  <c:x val="0"/>
                  <c:y val="-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13-4DC7-8405-E0B039486249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13-4DC7-8405-E0B0394862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確定件数!$D$38:$O$38</c:f>
              <c:numCache>
                <c:formatCode>#,##0_);[Red]\(#,##0\)</c:formatCode>
                <c:ptCount val="12"/>
                <c:pt idx="0">
                  <c:v>242192</c:v>
                </c:pt>
                <c:pt idx="1">
                  <c:v>237142</c:v>
                </c:pt>
                <c:pt idx="2">
                  <c:v>236017</c:v>
                </c:pt>
                <c:pt idx="3">
                  <c:v>240825</c:v>
                </c:pt>
                <c:pt idx="4">
                  <c:v>240288</c:v>
                </c:pt>
                <c:pt idx="5">
                  <c:v>239613</c:v>
                </c:pt>
                <c:pt idx="6">
                  <c:v>241309</c:v>
                </c:pt>
                <c:pt idx="7">
                  <c:v>246789</c:v>
                </c:pt>
                <c:pt idx="8">
                  <c:v>239862</c:v>
                </c:pt>
                <c:pt idx="9">
                  <c:v>250367</c:v>
                </c:pt>
                <c:pt idx="10">
                  <c:v>240418</c:v>
                </c:pt>
                <c:pt idx="11">
                  <c:v>237177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13-4DC7-8405-E0B039486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3840"/>
        <c:axId val="740112664"/>
      </c:barChart>
      <c:catAx>
        <c:axId val="74011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814960629921262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26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8.6111402741324006E-2"/>
              <c:y val="7.3426573426573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384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5331010452961671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確定件数!$D$41:$O$41</c:f>
              <c:numCache>
                <c:formatCode>#,##0_);[Red]\(#,##0\)</c:formatCode>
                <c:ptCount val="12"/>
                <c:pt idx="0">
                  <c:v>1277</c:v>
                </c:pt>
                <c:pt idx="1">
                  <c:v>1284</c:v>
                </c:pt>
                <c:pt idx="2">
                  <c:v>1292</c:v>
                </c:pt>
                <c:pt idx="3">
                  <c:v>1335</c:v>
                </c:pt>
                <c:pt idx="4">
                  <c:v>1388</c:v>
                </c:pt>
                <c:pt idx="5">
                  <c:v>1317</c:v>
                </c:pt>
                <c:pt idx="6">
                  <c:v>1310</c:v>
                </c:pt>
                <c:pt idx="7">
                  <c:v>1407</c:v>
                </c:pt>
                <c:pt idx="8">
                  <c:v>1459</c:v>
                </c:pt>
                <c:pt idx="9">
                  <c:v>1430</c:v>
                </c:pt>
                <c:pt idx="10">
                  <c:v>1456</c:v>
                </c:pt>
                <c:pt idx="11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E-4BCD-A604-8841A58A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115016"/>
        <c:axId val="740115408"/>
      </c:barChart>
      <c:catAx>
        <c:axId val="740115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115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11402741324004E-2"/>
              <c:y val="9.75609756097561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0115016"/>
        <c:crosses val="autoZero"/>
        <c:crossBetween val="between"/>
        <c:majorUnit val="2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370473537605"/>
          <c:y val="0.14634146341463414"/>
          <c:w val="0.81058495821727017"/>
          <c:h val="0.735191637630661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43296120018424E-3"/>
                  <c:y val="1.64372136409778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22-4F34-AD3F-9857C649A9D6}"/>
                </c:ext>
              </c:extLst>
            </c:dLbl>
            <c:dLbl>
              <c:idx val="1"/>
              <c:layout>
                <c:manualLayout>
                  <c:x val="1.9146213965594134E-3"/>
                  <c:y val="-2.1249051185674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2-4F34-AD3F-9857C649A9D6}"/>
                </c:ext>
              </c:extLst>
            </c:dLbl>
            <c:dLbl>
              <c:idx val="2"/>
              <c:layout>
                <c:manualLayout>
                  <c:x val="4.9209308446472042E-3"/>
                  <c:y val="4.2462984809825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22-4F34-AD3F-9857C649A9D6}"/>
                </c:ext>
              </c:extLst>
            </c:dLbl>
            <c:dLbl>
              <c:idx val="3"/>
              <c:layout>
                <c:manualLayout>
                  <c:x val="7.0098480029829142E-3"/>
                  <c:y val="4.16468673123176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2-4F34-AD3F-9857C649A9D6}"/>
                </c:ext>
              </c:extLst>
            </c:dLbl>
            <c:dLbl>
              <c:idx val="4"/>
              <c:layout>
                <c:manualLayout>
                  <c:x val="6.3135422835376778E-3"/>
                  <c:y val="1.1717559695281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22-4F34-AD3F-9857C649A9D6}"/>
                </c:ext>
              </c:extLst>
            </c:dLbl>
            <c:dLbl>
              <c:idx val="5"/>
              <c:layout>
                <c:manualLayout>
                  <c:x val="4.6205923423917412E-5"/>
                  <c:y val="4.1976460259540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22-4F34-AD3F-9857C649A9D6}"/>
                </c:ext>
              </c:extLst>
            </c:dLbl>
            <c:dLbl>
              <c:idx val="6"/>
              <c:layout>
                <c:manualLayout>
                  <c:x val="4.9209308446471868E-3"/>
                  <c:y val="1.1958992930761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22-4F34-AD3F-9857C649A9D6}"/>
                </c:ext>
              </c:extLst>
            </c:dLbl>
            <c:dLbl>
              <c:idx val="7"/>
              <c:layout>
                <c:manualLayout>
                  <c:x val="4.2240402400953361E-3"/>
                  <c:y val="4.0571391990635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22-4F34-AD3F-9857C649A9D6}"/>
                </c:ext>
              </c:extLst>
            </c:dLbl>
            <c:dLbl>
              <c:idx val="9"/>
              <c:layout>
                <c:manualLayout>
                  <c:x val="4.6205923423917412E-5"/>
                  <c:y val="4.7408342249901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22-4F34-AD3F-9857C649A9D6}"/>
                </c:ext>
              </c:extLst>
            </c:dLbl>
            <c:dLbl>
              <c:idx val="11"/>
              <c:layout>
                <c:manualLayout>
                  <c:x val="3.7140204271123491E-3"/>
                  <c:y val="4.1811846689895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22-4F34-AD3F-9857C649A9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確定点数!$D$35:$O$35</c:f>
              <c:numCache>
                <c:formatCode>#,##0_);[Red]\(#,##0\)</c:formatCode>
                <c:ptCount val="12"/>
                <c:pt idx="0">
                  <c:v>694739597</c:v>
                </c:pt>
                <c:pt idx="1">
                  <c:v>659637088</c:v>
                </c:pt>
                <c:pt idx="2">
                  <c:v>668668639</c:v>
                </c:pt>
                <c:pt idx="3">
                  <c:v>683431871</c:v>
                </c:pt>
                <c:pt idx="4">
                  <c:v>670604669</c:v>
                </c:pt>
                <c:pt idx="5">
                  <c:v>679428560</c:v>
                </c:pt>
                <c:pt idx="6">
                  <c:v>680743694</c:v>
                </c:pt>
                <c:pt idx="7">
                  <c:v>701709278</c:v>
                </c:pt>
                <c:pt idx="8">
                  <c:v>676142992</c:v>
                </c:pt>
                <c:pt idx="9">
                  <c:v>689567245</c:v>
                </c:pt>
                <c:pt idx="10">
                  <c:v>672530805</c:v>
                </c:pt>
                <c:pt idx="11">
                  <c:v>664144771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22-4F34-AD3F-9857C649A9D6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652907244533291E-3"/>
                  <c:y val="1.7246380787767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22-4F34-AD3F-9857C649A9D6}"/>
                </c:ext>
              </c:extLst>
            </c:dLbl>
            <c:dLbl>
              <c:idx val="1"/>
              <c:layout>
                <c:manualLayout>
                  <c:x val="7.3397232031232893E-3"/>
                  <c:y val="1.5689868034788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22-4F34-AD3F-9857C649A9D6}"/>
                </c:ext>
              </c:extLst>
            </c:dLbl>
            <c:dLbl>
              <c:idx val="2"/>
              <c:layout>
                <c:manualLayout>
                  <c:x val="4.7864072701218757E-3"/>
                  <c:y val="-1.2088854746815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22-4F34-AD3F-9857C649A9D6}"/>
                </c:ext>
              </c:extLst>
            </c:dLbl>
            <c:dLbl>
              <c:idx val="3"/>
              <c:layout>
                <c:manualLayout>
                  <c:x val="3.1615964438985208E-3"/>
                  <c:y val="1.71607817315518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22-4F34-AD3F-9857C649A9D6}"/>
                </c:ext>
              </c:extLst>
            </c:dLbl>
            <c:dLbl>
              <c:idx val="4"/>
              <c:layout>
                <c:manualLayout>
                  <c:x val="2.4652907244533152E-3"/>
                  <c:y val="-2.9184156858441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22-4F34-AD3F-9857C649A9D6}"/>
                </c:ext>
              </c:extLst>
            </c:dLbl>
            <c:dLbl>
              <c:idx val="5"/>
              <c:layout>
                <c:manualLayout>
                  <c:x val="4.5542078827889871E-3"/>
                  <c:y val="1.97159501403787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22-4F34-AD3F-9857C649A9D6}"/>
                </c:ext>
              </c:extLst>
            </c:dLbl>
            <c:dLbl>
              <c:idx val="6"/>
              <c:layout>
                <c:manualLayout>
                  <c:x val="6.6434174836780503E-3"/>
                  <c:y val="-8.9227870906380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22-4F34-AD3F-9857C649A9D6}"/>
                </c:ext>
              </c:extLst>
            </c:dLbl>
            <c:dLbl>
              <c:idx val="7"/>
              <c:layout>
                <c:manualLayout>
                  <c:x val="8.7326270845671551E-3"/>
                  <c:y val="2.37120359955005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22-4F34-AD3F-9857C649A9D6}"/>
                </c:ext>
              </c:extLst>
            </c:dLbl>
            <c:dLbl>
              <c:idx val="8"/>
              <c:layout>
                <c:manualLayout>
                  <c:x val="-3.2022459588094661E-4"/>
                  <c:y val="-6.47882429330479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22-4F34-AD3F-9857C649A9D6}"/>
                </c:ext>
              </c:extLst>
            </c:dLbl>
            <c:dLbl>
              <c:idx val="9"/>
              <c:layout>
                <c:manualLayout>
                  <c:x val="3.7140204271123491E-3"/>
                  <c:y val="2.3228803716608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22-4F34-AD3F-9857C649A9D6}"/>
                </c:ext>
              </c:extLst>
            </c:dLbl>
            <c:dLbl>
              <c:idx val="10"/>
              <c:layout>
                <c:manualLayout>
                  <c:x val="2.9293970565657007E-3"/>
                  <c:y val="-4.18447694038245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22-4F34-AD3F-9857C649A9D6}"/>
                </c:ext>
              </c:extLst>
            </c:dLbl>
            <c:dLbl>
              <c:idx val="11"/>
              <c:layout>
                <c:manualLayout>
                  <c:x val="0"/>
                  <c:y val="4.64576074332171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22-4F34-AD3F-9857C649A9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確定点数!$D$34:$O$34</c:f>
              <c:numCache>
                <c:formatCode>#,##0_);[Red]\(#,##0\)</c:formatCode>
                <c:ptCount val="12"/>
                <c:pt idx="0">
                  <c:v>993507420</c:v>
                </c:pt>
                <c:pt idx="1">
                  <c:v>913941338</c:v>
                </c:pt>
                <c:pt idx="2">
                  <c:v>961998201</c:v>
                </c:pt>
                <c:pt idx="3">
                  <c:v>938720720</c:v>
                </c:pt>
                <c:pt idx="4">
                  <c:v>959781884</c:v>
                </c:pt>
                <c:pt idx="5">
                  <c:v>976779735</c:v>
                </c:pt>
                <c:pt idx="6">
                  <c:v>957419544</c:v>
                </c:pt>
                <c:pt idx="7">
                  <c:v>997474704</c:v>
                </c:pt>
                <c:pt idx="8">
                  <c:v>956548674</c:v>
                </c:pt>
                <c:pt idx="9">
                  <c:v>996697053</c:v>
                </c:pt>
                <c:pt idx="10">
                  <c:v>1013608013</c:v>
                </c:pt>
                <c:pt idx="11">
                  <c:v>974566707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322-4F34-AD3F-9857C649A9D6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307671499279859E-3"/>
                  <c:y val="-1.1340045908895534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22-4F34-AD3F-9857C649A9D6}"/>
                </c:ext>
              </c:extLst>
            </c:dLbl>
            <c:dLbl>
              <c:idx val="1"/>
              <c:layout>
                <c:manualLayout>
                  <c:x val="1.6344614304827495E-3"/>
                  <c:y val="-8.2588456930688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22-4F34-AD3F-9857C649A9D6}"/>
                </c:ext>
              </c:extLst>
            </c:dLbl>
            <c:dLbl>
              <c:idx val="2"/>
              <c:layout>
                <c:manualLayout>
                  <c:x val="3.723671031371775E-3"/>
                  <c:y val="-7.981929088132276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22-4F34-AD3F-9857C649A9D6}"/>
                </c:ext>
              </c:extLst>
            </c:dLbl>
            <c:dLbl>
              <c:idx val="3"/>
              <c:layout>
                <c:manualLayout>
                  <c:x val="3.0270728693732223E-3"/>
                  <c:y val="-4.0601022433171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322-4F34-AD3F-9857C649A9D6}"/>
                </c:ext>
              </c:extLst>
            </c:dLbl>
            <c:dLbl>
              <c:idx val="4"/>
              <c:layout>
                <c:manualLayout>
                  <c:x val="2.3307671499279859E-3"/>
                  <c:y val="1.009629893824247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22-4F34-AD3F-9857C649A9D6}"/>
                </c:ext>
              </c:extLst>
            </c:dLbl>
            <c:dLbl>
              <c:idx val="5"/>
              <c:layout>
                <c:manualLayout>
                  <c:x val="1.6344614304827495E-3"/>
                  <c:y val="4.92011669273048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22-4F34-AD3F-9857C649A9D6}"/>
                </c:ext>
              </c:extLst>
            </c:dLbl>
            <c:dLbl>
              <c:idx val="6"/>
              <c:layout>
                <c:manualLayout>
                  <c:x val="3.7236710313718431E-3"/>
                  <c:y val="-5.68209461622175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22-4F34-AD3F-9857C649A9D6}"/>
                </c:ext>
              </c:extLst>
            </c:dLbl>
            <c:dLbl>
              <c:idx val="7"/>
              <c:layout>
                <c:manualLayout>
                  <c:x val="3.0270728693732904E-3"/>
                  <c:y val="-9.737807164348358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22-4F34-AD3F-9857C649A9D6}"/>
                </c:ext>
              </c:extLst>
            </c:dLbl>
            <c:dLbl>
              <c:idx val="11"/>
              <c:layout>
                <c:manualLayout>
                  <c:x val="-5.3294730916295854E-3"/>
                  <c:y val="-2.62174545255009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22-4F34-AD3F-9857C649A9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確定点数!$D$36:$O$36</c:f>
              <c:numCache>
                <c:formatCode>#,##0_);[Red]\(#,##0\)</c:formatCode>
                <c:ptCount val="12"/>
                <c:pt idx="0">
                  <c:v>76880222</c:v>
                </c:pt>
                <c:pt idx="1">
                  <c:v>72803379</c:v>
                </c:pt>
                <c:pt idx="2">
                  <c:v>72219901</c:v>
                </c:pt>
                <c:pt idx="3">
                  <c:v>75729808</c:v>
                </c:pt>
                <c:pt idx="4">
                  <c:v>72031941</c:v>
                </c:pt>
                <c:pt idx="5">
                  <c:v>64539951</c:v>
                </c:pt>
                <c:pt idx="6">
                  <c:v>70978284</c:v>
                </c:pt>
                <c:pt idx="7">
                  <c:v>76190516</c:v>
                </c:pt>
                <c:pt idx="8">
                  <c:v>75751881</c:v>
                </c:pt>
                <c:pt idx="9">
                  <c:v>77960050</c:v>
                </c:pt>
                <c:pt idx="10">
                  <c:v>68617381</c:v>
                </c:pt>
                <c:pt idx="11">
                  <c:v>72090961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322-4F34-AD3F-9857C649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09321840"/>
        <c:axId val="609324584"/>
      </c:barChart>
      <c:catAx>
        <c:axId val="60932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13927576601671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2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324584"/>
        <c:scaling>
          <c:orientation val="minMax"/>
          <c:max val="20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8.3565459610027856E-2"/>
              <c:y val="8.36236933797909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21840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17827298050144"/>
          <c:y val="0.156794425087108"/>
          <c:w val="0.41225626740947074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5034990703860332"/>
          <c:w val="0.79444659951877039"/>
          <c:h val="0.727273968930918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5923009623797026E-3"/>
                  <c:y val="4.03858084173044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A-4787-9115-7D4AD725D459}"/>
                </c:ext>
              </c:extLst>
            </c:dLbl>
            <c:dLbl>
              <c:idx val="1"/>
              <c:layout>
                <c:manualLayout>
                  <c:x val="-2.0360614805400612E-4"/>
                  <c:y val="-3.8415088432218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5A-4787-9115-7D4AD725D459}"/>
                </c:ext>
              </c:extLst>
            </c:dLbl>
            <c:dLbl>
              <c:idx val="3"/>
              <c:layout>
                <c:manualLayout>
                  <c:x val="-2.0553954745477039E-3"/>
                  <c:y val="3.8412333996023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5A-4787-9115-7D4AD725D459}"/>
                </c:ext>
              </c:extLst>
            </c:dLbl>
            <c:dLbl>
              <c:idx val="4"/>
              <c:layout>
                <c:manualLayout>
                  <c:x val="-1.5923974812932105E-3"/>
                  <c:y val="-5.6745973775981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5A-4787-9115-7D4AD725D459}"/>
                </c:ext>
              </c:extLst>
            </c:dLbl>
            <c:dLbl>
              <c:idx val="5"/>
              <c:layout>
                <c:manualLayout>
                  <c:x val="-1.1293994880387172E-3"/>
                  <c:y val="1.6367250636848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5A-4787-9115-7D4AD725D459}"/>
                </c:ext>
              </c:extLst>
            </c:dLbl>
            <c:dLbl>
              <c:idx val="6"/>
              <c:layout>
                <c:manualLayout>
                  <c:x val="-3.6879430976514385E-3"/>
                  <c:y val="7.1077103546467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5A-4787-9115-7D4AD725D459}"/>
                </c:ext>
              </c:extLst>
            </c:dLbl>
            <c:dLbl>
              <c:idx val="7"/>
              <c:layout>
                <c:manualLayout>
                  <c:x val="2.5740901812600359E-3"/>
                  <c:y val="-5.6828929464235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5A-4787-9115-7D4AD725D459}"/>
                </c:ext>
              </c:extLst>
            </c:dLbl>
            <c:dLbl>
              <c:idx val="11"/>
              <c:layout>
                <c:manualLayout>
                  <c:x val="-7.4074074074074077E-3"/>
                  <c:y val="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5A-4787-9115-7D4AD725D4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確定点数!$D$38:$O$38</c:f>
              <c:numCache>
                <c:formatCode>#,##0_);[Red]\(#,##0\)</c:formatCode>
                <c:ptCount val="12"/>
                <c:pt idx="0">
                  <c:v>337889166</c:v>
                </c:pt>
                <c:pt idx="1">
                  <c:v>316371418</c:v>
                </c:pt>
                <c:pt idx="2">
                  <c:v>308304274</c:v>
                </c:pt>
                <c:pt idx="3">
                  <c:v>318576315</c:v>
                </c:pt>
                <c:pt idx="4">
                  <c:v>318725158</c:v>
                </c:pt>
                <c:pt idx="5">
                  <c:v>332523134</c:v>
                </c:pt>
                <c:pt idx="6">
                  <c:v>328093750</c:v>
                </c:pt>
                <c:pt idx="7">
                  <c:v>331604825</c:v>
                </c:pt>
                <c:pt idx="8">
                  <c:v>319438935</c:v>
                </c:pt>
                <c:pt idx="9">
                  <c:v>350145432</c:v>
                </c:pt>
                <c:pt idx="10">
                  <c:v>325338031</c:v>
                </c:pt>
                <c:pt idx="11">
                  <c:v>321796497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5A-4787-9115-7D4AD725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314392"/>
        <c:axId val="609315568"/>
      </c:barChart>
      <c:catAx>
        <c:axId val="609314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1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315568"/>
        <c:scaling>
          <c:orientation val="minMax"/>
          <c:max val="4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8.8889180519101774E-2"/>
              <c:y val="8.39160839160839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14392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55597752815084"/>
          <c:y val="0.156794425087108"/>
          <c:w val="0.79722438483177305"/>
          <c:h val="0.721254355400696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526684164479443E-3"/>
                  <c:y val="-7.69586728488207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7-456C-971E-5E526F87DA8D}"/>
                </c:ext>
              </c:extLst>
            </c:dLbl>
            <c:dLbl>
              <c:idx val="1"/>
              <c:layout>
                <c:manualLayout>
                  <c:x val="-3.301003103934341E-3"/>
                  <c:y val="7.8656753271694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7-456C-971E-5E526F87DA8D}"/>
                </c:ext>
              </c:extLst>
            </c:dLbl>
            <c:dLbl>
              <c:idx val="2"/>
              <c:layout>
                <c:manualLayout>
                  <c:x val="-2.9148255649900538E-4"/>
                  <c:y val="3.9031340594620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7-456C-971E-5E526F87DA8D}"/>
                </c:ext>
              </c:extLst>
            </c:dLbl>
            <c:dLbl>
              <c:idx val="3"/>
              <c:layout>
                <c:manualLayout>
                  <c:x val="5.4955316737262073E-3"/>
                  <c:y val="0.1046346036013791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7-456C-971E-5E526F87DA8D}"/>
                </c:ext>
              </c:extLst>
            </c:dLbl>
            <c:dLbl>
              <c:idx val="4"/>
              <c:layout>
                <c:manualLayout>
                  <c:x val="2.9491899649432851E-3"/>
                  <c:y val="-9.3260171746824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7-456C-971E-5E526F87DA8D}"/>
                </c:ext>
              </c:extLst>
            </c:dLbl>
            <c:dLbl>
              <c:idx val="5"/>
              <c:layout>
                <c:manualLayout>
                  <c:x val="-5.152719200174581E-3"/>
                  <c:y val="-1.68247827153093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7-456C-971E-5E526F87DA8D}"/>
                </c:ext>
              </c:extLst>
            </c:dLbl>
            <c:dLbl>
              <c:idx val="6"/>
              <c:layout>
                <c:manualLayout>
                  <c:x val="-2.1434934526225603E-3"/>
                  <c:y val="-3.6678463972491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37-456C-971E-5E526F87DA8D}"/>
                </c:ext>
              </c:extLst>
            </c:dLbl>
            <c:dLbl>
              <c:idx val="7"/>
              <c:layout>
                <c:manualLayout>
                  <c:x val="4.5535933633286041E-3"/>
                  <c:y val="4.93143659164137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37-456C-971E-5E526F87DA8D}"/>
                </c:ext>
              </c:extLst>
            </c:dLbl>
            <c:dLbl>
              <c:idx val="8"/>
              <c:layout>
                <c:manualLayout>
                  <c:x val="1.0974706990326758E-3"/>
                  <c:y val="-2.7080761246307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7-456C-971E-5E526F87DA8D}"/>
                </c:ext>
              </c:extLst>
            </c:dLbl>
            <c:dLbl>
              <c:idx val="9"/>
              <c:layout>
                <c:manualLayout>
                  <c:x val="-1.4488710097501913E-3"/>
                  <c:y val="-6.68510338646693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37-456C-971E-5E526F87DA8D}"/>
                </c:ext>
              </c:extLst>
            </c:dLbl>
            <c:dLbl>
              <c:idx val="10"/>
              <c:layout>
                <c:manualLayout>
                  <c:x val="1.5603579074722543E-3"/>
                  <c:y val="-6.00096939102124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37-456C-971E-5E526F87DA8D}"/>
                </c:ext>
              </c:extLst>
            </c:dLbl>
            <c:dLbl>
              <c:idx val="11"/>
              <c:layout>
                <c:manualLayout>
                  <c:x val="-9.3193397403186929E-3"/>
                  <c:y val="2.08660502803004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37-456C-971E-5E526F87DA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確定点数!$D$41:$O$41</c:f>
              <c:numCache>
                <c:formatCode>#,##0_);[Red]\(#,##0\)</c:formatCode>
                <c:ptCount val="12"/>
                <c:pt idx="0">
                  <c:v>145280440</c:v>
                </c:pt>
                <c:pt idx="1">
                  <c:v>136742780</c:v>
                </c:pt>
                <c:pt idx="2">
                  <c:v>144120260</c:v>
                </c:pt>
                <c:pt idx="3">
                  <c:v>147259764</c:v>
                </c:pt>
                <c:pt idx="4">
                  <c:v>150774480</c:v>
                </c:pt>
                <c:pt idx="5">
                  <c:v>148105090</c:v>
                </c:pt>
                <c:pt idx="6">
                  <c:v>145053420</c:v>
                </c:pt>
                <c:pt idx="7">
                  <c:v>153440530</c:v>
                </c:pt>
                <c:pt idx="8">
                  <c:v>154671600</c:v>
                </c:pt>
                <c:pt idx="9">
                  <c:v>157322450</c:v>
                </c:pt>
                <c:pt idx="10">
                  <c:v>151663020</c:v>
                </c:pt>
                <c:pt idx="11">
                  <c:v>157041365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37-456C-971E-5E526F87D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316744"/>
        <c:axId val="609317136"/>
      </c:barChart>
      <c:catAx>
        <c:axId val="609316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500145815106447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1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317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0.10555584718576845"/>
              <c:y val="8.943089430894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9316744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634146341463414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確定件数!$D$11:$O$11</c:f>
              <c:numCache>
                <c:formatCode>#,##0_);[Red]\(#,##0\)</c:formatCode>
                <c:ptCount val="12"/>
                <c:pt idx="0">
                  <c:v>2929</c:v>
                </c:pt>
                <c:pt idx="1">
                  <c:v>2916</c:v>
                </c:pt>
                <c:pt idx="2">
                  <c:v>2968</c:v>
                </c:pt>
                <c:pt idx="3">
                  <c:v>3017</c:v>
                </c:pt>
                <c:pt idx="4">
                  <c:v>3107</c:v>
                </c:pt>
                <c:pt idx="5">
                  <c:v>2993</c:v>
                </c:pt>
                <c:pt idx="6">
                  <c:v>2937</c:v>
                </c:pt>
                <c:pt idx="7">
                  <c:v>3159</c:v>
                </c:pt>
                <c:pt idx="8">
                  <c:v>3249</c:v>
                </c:pt>
                <c:pt idx="9">
                  <c:v>3233</c:v>
                </c:pt>
                <c:pt idx="10">
                  <c:v>3305</c:v>
                </c:pt>
                <c:pt idx="11">
                  <c:v>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7-4784-A6B4-59046E78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39424"/>
        <c:axId val="610835504"/>
      </c:barChart>
      <c:catAx>
        <c:axId val="6108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35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9424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0334261838439"/>
          <c:y val="0.12587434077650508"/>
          <c:w val="0.8022284122562674"/>
          <c:h val="0.758742554125044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156344032426736E-2"/>
                  <c:y val="-1.29507186334112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F-46FA-AA02-7EC9849A3C6C}"/>
                </c:ext>
              </c:extLst>
            </c:dLbl>
            <c:dLbl>
              <c:idx val="1"/>
              <c:layout>
                <c:manualLayout>
                  <c:x val="8.304358228641763E-3"/>
                  <c:y val="4.74990973774712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4F-46FA-AA02-7EC9849A3C6C}"/>
                </c:ext>
              </c:extLst>
            </c:dLbl>
            <c:dLbl>
              <c:idx val="2"/>
              <c:layout>
                <c:manualLayout>
                  <c:x val="2.7489865180470854E-3"/>
                  <c:y val="-6.4587656500158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4F-46FA-AA02-7EC9849A3C6C}"/>
                </c:ext>
              </c:extLst>
            </c:dLbl>
            <c:dLbl>
              <c:idx val="3"/>
              <c:layout>
                <c:manualLayout>
                  <c:x val="-2.8066780429277659E-3"/>
                  <c:y val="4.48948034471063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4F-46FA-AA02-7EC9849A3C6C}"/>
                </c:ext>
              </c:extLst>
            </c:dLbl>
            <c:dLbl>
              <c:idx val="4"/>
              <c:layout>
                <c:manualLayout>
                  <c:x val="-2.1085227367570862E-5"/>
                  <c:y val="4.365410775307165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4F-46FA-AA02-7EC9849A3C6C}"/>
                </c:ext>
              </c:extLst>
            </c:dLbl>
            <c:dLbl>
              <c:idx val="5"/>
              <c:layout>
                <c:manualLayout>
                  <c:x val="-4.6738920664782073E-3"/>
                  <c:y val="5.06639290155761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4F-46FA-AA02-7EC9849A3C6C}"/>
                </c:ext>
              </c:extLst>
            </c:dLbl>
            <c:dLbl>
              <c:idx val="6"/>
              <c:layout>
                <c:manualLayout>
                  <c:x val="8.3354003689329083E-3"/>
                  <c:y val="-8.146213908774950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4F-46FA-AA02-7EC9849A3C6C}"/>
                </c:ext>
              </c:extLst>
            </c:dLbl>
            <c:dLbl>
              <c:idx val="7"/>
              <c:layout>
                <c:manualLayout>
                  <c:x val="2.7645075881926242E-3"/>
                  <c:y val="5.54221173518696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4F-46FA-AA02-7EC9849A3C6C}"/>
                </c:ext>
              </c:extLst>
            </c:dLbl>
            <c:dLbl>
              <c:idx val="8"/>
              <c:layout>
                <c:manualLayout>
                  <c:x val="-2.8066780429277659E-3"/>
                  <c:y val="-8.220611886900486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4F-46FA-AA02-7EC9849A3C6C}"/>
                </c:ext>
              </c:extLst>
            </c:dLbl>
            <c:dLbl>
              <c:idx val="9"/>
              <c:layout>
                <c:manualLayout>
                  <c:x val="-2.1085227367570862E-5"/>
                  <c:y val="3.96176527437901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4F-46FA-AA02-7EC9849A3C6C}"/>
                </c:ext>
              </c:extLst>
            </c:dLbl>
            <c:dLbl>
              <c:idx val="10"/>
              <c:layout>
                <c:manualLayout>
                  <c:x val="-2.8066780429277659E-3"/>
                  <c:y val="-4.76548225571752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4F-46FA-AA02-7EC9849A3C6C}"/>
                </c:ext>
              </c:extLst>
            </c:dLbl>
            <c:dLbl>
              <c:idx val="11"/>
              <c:layout>
                <c:manualLayout>
                  <c:x val="0"/>
                  <c:y val="2.77898330057147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4F-46FA-AA02-7EC9849A3C6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確定点数!$D$5:$O$5</c:f>
              <c:numCache>
                <c:formatCode>#,##0_);[Red]\(#,##0\)</c:formatCode>
                <c:ptCount val="12"/>
                <c:pt idx="0">
                  <c:v>1257051375</c:v>
                </c:pt>
                <c:pt idx="1">
                  <c:v>1173845685</c:v>
                </c:pt>
                <c:pt idx="2">
                  <c:v>1193850325</c:v>
                </c:pt>
                <c:pt idx="3">
                  <c:v>1217977569</c:v>
                </c:pt>
                <c:pt idx="4">
                  <c:v>1198915937</c:v>
                </c:pt>
                <c:pt idx="5">
                  <c:v>1214600996</c:v>
                </c:pt>
                <c:pt idx="6">
                  <c:v>1209768959</c:v>
                </c:pt>
                <c:pt idx="7">
                  <c:v>1237696405</c:v>
                </c:pt>
                <c:pt idx="8">
                  <c:v>1199407805</c:v>
                </c:pt>
                <c:pt idx="9">
                  <c:v>1220487562</c:v>
                </c:pt>
                <c:pt idx="10">
                  <c:v>1190901193</c:v>
                </c:pt>
                <c:pt idx="11">
                  <c:v>1175537846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4F-46FA-AA02-7EC9849A3C6C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0072306421305835E-4"/>
                  <c:y val="6.3876164000456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4F-46FA-AA02-7EC9849A3C6C}"/>
                </c:ext>
              </c:extLst>
            </c:dLbl>
            <c:dLbl>
              <c:idx val="1"/>
              <c:layout>
                <c:manualLayout>
                  <c:x val="-3.686238384547316E-3"/>
                  <c:y val="1.0851159853339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4F-46FA-AA02-7EC9849A3C6C}"/>
                </c:ext>
              </c:extLst>
            </c:dLbl>
            <c:dLbl>
              <c:idx val="2"/>
              <c:layout>
                <c:manualLayout>
                  <c:x val="-9.2575862158840293E-3"/>
                  <c:y val="3.9405399688549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4F-46FA-AA02-7EC9849A3C6C}"/>
                </c:ext>
              </c:extLst>
            </c:dLbl>
            <c:dLbl>
              <c:idx val="3"/>
              <c:layout>
                <c:manualLayout>
                  <c:x val="1.8847922561211863E-3"/>
                  <c:y val="1.94427828936504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4F-46FA-AA02-7EC9849A3C6C}"/>
                </c:ext>
              </c:extLst>
            </c:dLbl>
            <c:dLbl>
              <c:idx val="4"/>
              <c:layout>
                <c:manualLayout>
                  <c:x val="1.8847850463567508E-3"/>
                  <c:y val="3.9690591938030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4F-46FA-AA02-7EC9849A3C6C}"/>
                </c:ext>
              </c:extLst>
            </c:dLbl>
            <c:dLbl>
              <c:idx val="5"/>
              <c:layout>
                <c:manualLayout>
                  <c:x val="1.0241338217123936E-2"/>
                  <c:y val="2.1223154752762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4F-46FA-AA02-7EC9849A3C6C}"/>
                </c:ext>
              </c:extLst>
            </c:dLbl>
            <c:dLbl>
              <c:idx val="6"/>
              <c:layout>
                <c:manualLayout>
                  <c:x val="1.115935658428681E-2"/>
                  <c:y val="4.2814212931389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4F-46FA-AA02-7EC9849A3C6C}"/>
                </c:ext>
              </c:extLst>
            </c:dLbl>
            <c:dLbl>
              <c:idx val="7"/>
              <c:layout>
                <c:manualLayout>
                  <c:x val="1.8847922561212565E-3"/>
                  <c:y val="1.7070251977681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4F-46FA-AA02-7EC9849A3C6C}"/>
                </c:ext>
              </c:extLst>
            </c:dLbl>
            <c:dLbl>
              <c:idx val="8"/>
              <c:layout>
                <c:manualLayout>
                  <c:x val="2.8183920581319718E-3"/>
                  <c:y val="4.6772623002833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4F-46FA-AA02-7EC9849A3C6C}"/>
                </c:ext>
              </c:extLst>
            </c:dLbl>
            <c:dLbl>
              <c:idx val="9"/>
              <c:layout>
                <c:manualLayout>
                  <c:x val="-9.0072306421298365E-4"/>
                  <c:y val="1.46526290581227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4F-46FA-AA02-7EC9849A3C6C}"/>
                </c:ext>
              </c:extLst>
            </c:dLbl>
            <c:dLbl>
              <c:idx val="10"/>
              <c:layout>
                <c:manualLayout>
                  <c:x val="1.8847850463567508E-3"/>
                  <c:y val="3.9965937396289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4F-46FA-AA02-7EC9849A3C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確定点数!$D$4:$O$4</c:f>
              <c:numCache>
                <c:formatCode>#,##0_);[Red]\(#,##0\)</c:formatCode>
                <c:ptCount val="12"/>
                <c:pt idx="0">
                  <c:v>1512637801</c:v>
                </c:pt>
                <c:pt idx="1">
                  <c:v>1398156308</c:v>
                </c:pt>
                <c:pt idx="2">
                  <c:v>1481443899</c:v>
                </c:pt>
                <c:pt idx="3">
                  <c:v>1460048958</c:v>
                </c:pt>
                <c:pt idx="4">
                  <c:v>1474383643</c:v>
                </c:pt>
                <c:pt idx="5">
                  <c:v>1481031377</c:v>
                </c:pt>
                <c:pt idx="6">
                  <c:v>1462730009</c:v>
                </c:pt>
                <c:pt idx="7">
                  <c:v>1510718901</c:v>
                </c:pt>
                <c:pt idx="8">
                  <c:v>1464905364</c:v>
                </c:pt>
                <c:pt idx="9">
                  <c:v>1502457041</c:v>
                </c:pt>
                <c:pt idx="10">
                  <c:v>1527245974</c:v>
                </c:pt>
                <c:pt idx="11">
                  <c:v>1463734676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B4F-46FA-AA02-7EC9849A3C6C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337269373554077E-3"/>
                  <c:y val="-3.675115327730741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B4F-46FA-AA02-7EC9849A3C6C}"/>
                </c:ext>
              </c:extLst>
            </c:dLbl>
            <c:dLbl>
              <c:idx val="1"/>
              <c:layout>
                <c:manualLayout>
                  <c:x val="5.6350580759256677E-3"/>
                  <c:y val="-1.5006409998104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B4F-46FA-AA02-7EC9849A3C6C}"/>
                </c:ext>
              </c:extLst>
            </c:dLbl>
            <c:dLbl>
              <c:idx val="2"/>
              <c:layout>
                <c:manualLayout>
                  <c:x val="-1.7676042012148526E-3"/>
                  <c:y val="-7.93563735081270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B4F-46FA-AA02-7EC9849A3C6C}"/>
                </c:ext>
              </c:extLst>
            </c:dLbl>
            <c:dLbl>
              <c:idx val="3"/>
              <c:layout>
                <c:manualLayout>
                  <c:x val="1.9337269373554077E-3"/>
                  <c:y val="-4.03404537293652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B4F-46FA-AA02-7EC9849A3C6C}"/>
                </c:ext>
              </c:extLst>
            </c:dLbl>
            <c:dLbl>
              <c:idx val="4"/>
              <c:layout>
                <c:manualLayout>
                  <c:x val="-8.5188904866463546E-4"/>
                  <c:y val="-6.1327787453715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B4F-46FA-AA02-7EC9849A3C6C}"/>
                </c:ext>
              </c:extLst>
            </c:dLbl>
            <c:dLbl>
              <c:idx val="5"/>
              <c:layout>
                <c:manualLayout>
                  <c:x val="1.9334354939586019E-3"/>
                  <c:y val="-9.45493375837814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B4F-46FA-AA02-7EC9849A3C6C}"/>
                </c:ext>
              </c:extLst>
            </c:dLbl>
            <c:dLbl>
              <c:idx val="6"/>
              <c:layout>
                <c:manualLayout>
                  <c:x val="1.9337269373554077E-3"/>
                  <c:y val="-9.84371245599189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B4F-46FA-AA02-7EC9849A3C6C}"/>
                </c:ext>
              </c:extLst>
            </c:dLbl>
            <c:dLbl>
              <c:idx val="7"/>
              <c:layout>
                <c:manualLayout>
                  <c:x val="1.9337269373554077E-3"/>
                  <c:y val="-8.26882293331661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B4F-46FA-AA02-7EC9849A3C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確定点数!$D$6:$O$6</c:f>
              <c:numCache>
                <c:formatCode>#,##0_);[Red]\(#,##0\)</c:formatCode>
                <c:ptCount val="12"/>
                <c:pt idx="0">
                  <c:v>169614059</c:v>
                </c:pt>
                <c:pt idx="1">
                  <c:v>159569618</c:v>
                </c:pt>
                <c:pt idx="2">
                  <c:v>156970310</c:v>
                </c:pt>
                <c:pt idx="3">
                  <c:v>165701375</c:v>
                </c:pt>
                <c:pt idx="4">
                  <c:v>157906598</c:v>
                </c:pt>
                <c:pt idx="5">
                  <c:v>140966783</c:v>
                </c:pt>
                <c:pt idx="6">
                  <c:v>154635578</c:v>
                </c:pt>
                <c:pt idx="7">
                  <c:v>163923964</c:v>
                </c:pt>
                <c:pt idx="8">
                  <c:v>159965645</c:v>
                </c:pt>
                <c:pt idx="9">
                  <c:v>165138292</c:v>
                </c:pt>
                <c:pt idx="10">
                  <c:v>147816077</c:v>
                </c:pt>
                <c:pt idx="11">
                  <c:v>153679410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B4F-46FA-AA02-7EC9849A3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10839816"/>
        <c:axId val="610836288"/>
      </c:barChart>
      <c:catAx>
        <c:axId val="61083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646239554317553"/>
              <c:y val="0.9525217040177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36288"/>
        <c:scaling>
          <c:orientation val="minMax"/>
          <c:max val="32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4066852367688026E-2"/>
              <c:y val="4.195804195804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981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075208913649025"/>
          <c:y val="0.13286749995411412"/>
          <c:w val="0.43732590529247917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6666723180891863"/>
          <c:w val="0.79444659951877039"/>
          <c:h val="0.715280203179942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6.7408049705342055E-3"/>
                  <c:y val="-5.16094600468491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8F-41D5-991A-0D189ED1C804}"/>
                </c:ext>
              </c:extLst>
            </c:dLbl>
            <c:dLbl>
              <c:idx val="4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8F-41D5-991A-0D189ED1C804}"/>
                </c:ext>
              </c:extLst>
            </c:dLbl>
            <c:dLbl>
              <c:idx val="6"/>
              <c:layout>
                <c:manualLayout>
                  <c:x val="6.7611509069688658E-17"/>
                  <c:y val="-2.3550721950162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8F-41D5-991A-0D189ED1C804}"/>
                </c:ext>
              </c:extLst>
            </c:dLbl>
            <c:dLbl>
              <c:idx val="8"/>
              <c:layout>
                <c:manualLayout>
                  <c:x val="-7.3758861953030124E-3"/>
                  <c:y val="-3.768115512026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8F-41D5-991A-0D189ED1C804}"/>
                </c:ext>
              </c:extLst>
            </c:dLbl>
            <c:dLbl>
              <c:idx val="11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8F-41D5-991A-0D189ED1C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確定点数!$D$8:$O$8</c:f>
              <c:numCache>
                <c:formatCode>#,##0_);[Red]\(#,##0\)</c:formatCode>
                <c:ptCount val="12"/>
                <c:pt idx="0">
                  <c:v>595486886</c:v>
                </c:pt>
                <c:pt idx="1">
                  <c:v>548068890</c:v>
                </c:pt>
                <c:pt idx="2">
                  <c:v>533118135</c:v>
                </c:pt>
                <c:pt idx="3">
                  <c:v>546366174</c:v>
                </c:pt>
                <c:pt idx="4">
                  <c:v>550959241</c:v>
                </c:pt>
                <c:pt idx="5">
                  <c:v>572723696</c:v>
                </c:pt>
                <c:pt idx="6">
                  <c:v>557911527</c:v>
                </c:pt>
                <c:pt idx="7">
                  <c:v>568453919</c:v>
                </c:pt>
                <c:pt idx="8">
                  <c:v>545656706</c:v>
                </c:pt>
                <c:pt idx="9">
                  <c:v>595960323</c:v>
                </c:pt>
                <c:pt idx="10">
                  <c:v>554550876</c:v>
                </c:pt>
                <c:pt idx="11">
                  <c:v>549393792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8F-41D5-991A-0D189ED1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40208"/>
        <c:axId val="610840600"/>
      </c:barChart>
      <c:catAx>
        <c:axId val="61084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4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40600"/>
        <c:scaling>
          <c:orientation val="minMax"/>
          <c:max val="7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40208"/>
        <c:crosses val="autoZero"/>
        <c:crossBetween val="between"/>
        <c:majorUnit val="50000000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令和５年度審査支払確定状況確定額（訪問看護療養費）</a:t>
            </a:r>
          </a:p>
        </c:rich>
      </c:tx>
      <c:layout>
        <c:manualLayout>
          <c:xMode val="edge"/>
          <c:yMode val="edge"/>
          <c:x val="0.1959017100578305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92200557103"/>
          <c:y val="0.15972276381688036"/>
          <c:w val="0.82729805013927582"/>
          <c:h val="0.71875243717596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6.1793111515656756E-3"/>
                  <c:y val="-2.46145164983708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0-40D9-AAA3-3AE6286C01E3}"/>
                </c:ext>
              </c:extLst>
            </c:dLbl>
            <c:dLbl>
              <c:idx val="3"/>
              <c:layout>
                <c:manualLayout>
                  <c:x val="2.000891949787577E-3"/>
                  <c:y val="1.8814243313105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0-40D9-AAA3-3AE6286C01E3}"/>
                </c:ext>
              </c:extLst>
            </c:dLbl>
            <c:dLbl>
              <c:idx val="5"/>
              <c:layout>
                <c:manualLayout>
                  <c:x val="3.3937958312313726E-3"/>
                  <c:y val="-4.411359496248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0-40D9-AAA3-3AE6286C01E3}"/>
                </c:ext>
              </c:extLst>
            </c:dLbl>
            <c:dLbl>
              <c:idx val="8"/>
              <c:layout>
                <c:manualLayout>
                  <c:x val="5.4827129895671468E-3"/>
                  <c:y val="6.521018793131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20-40D9-AAA3-3AE6286C01E3}"/>
                </c:ext>
              </c:extLst>
            </c:dLbl>
            <c:dLbl>
              <c:idx val="9"/>
              <c:layout>
                <c:manualLayout>
                  <c:x val="6.0828051089720767E-4"/>
                  <c:y val="5.4205521847910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20-40D9-AAA3-3AE6286C01E3}"/>
                </c:ext>
              </c:extLst>
            </c:dLbl>
            <c:dLbl>
              <c:idx val="10"/>
              <c:layout>
                <c:manualLayout>
                  <c:x val="-1.480929089991828E-3"/>
                  <c:y val="0.121456860446172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20-40D9-AAA3-3AE6286C01E3}"/>
                </c:ext>
              </c:extLst>
            </c:dLbl>
            <c:dLbl>
              <c:idx val="11"/>
              <c:layout>
                <c:manualLayout>
                  <c:x val="-3.5701386908808634E-3"/>
                  <c:y val="-3.0353859907588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20-40D9-AAA3-3AE6286C01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確定点数!$D$11:$O$11</c:f>
              <c:numCache>
                <c:formatCode>#,##0_);[Red]\(#,##0\)</c:formatCode>
                <c:ptCount val="12"/>
                <c:pt idx="0">
                  <c:v>283061220</c:v>
                </c:pt>
                <c:pt idx="1">
                  <c:v>267715725</c:v>
                </c:pt>
                <c:pt idx="2">
                  <c:v>284742635</c:v>
                </c:pt>
                <c:pt idx="3">
                  <c:v>288009069</c:v>
                </c:pt>
                <c:pt idx="4">
                  <c:v>290511560</c:v>
                </c:pt>
                <c:pt idx="5">
                  <c:v>285807670</c:v>
                </c:pt>
                <c:pt idx="6">
                  <c:v>273123940</c:v>
                </c:pt>
                <c:pt idx="7">
                  <c:v>299107845</c:v>
                </c:pt>
                <c:pt idx="8">
                  <c:v>299977525</c:v>
                </c:pt>
                <c:pt idx="9">
                  <c:v>306109855</c:v>
                </c:pt>
                <c:pt idx="10">
                  <c:v>297826525</c:v>
                </c:pt>
                <c:pt idx="11">
                  <c:v>297621505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20-40D9-AAA3-3AE6286C0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37856"/>
        <c:axId val="610841384"/>
      </c:barChart>
      <c:catAx>
        <c:axId val="61083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532033426183843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41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413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（万円）</a:t>
                </a:r>
              </a:p>
            </c:rich>
          </c:tx>
          <c:layout>
            <c:manualLayout>
              <c:xMode val="edge"/>
              <c:yMode val="edge"/>
              <c:x val="4.456824512534819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785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458338278328038"/>
          <c:w val="0.81111331139678655"/>
          <c:h val="0.732641373160038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6.7397112896577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37-47DF-8355-BA20EFCD2FD4}"/>
                </c:ext>
              </c:extLst>
            </c:dLbl>
            <c:dLbl>
              <c:idx val="2"/>
              <c:layout>
                <c:manualLayout>
                  <c:x val="2.3427830156372027E-3"/>
                  <c:y val="2.3390370854653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37-47DF-8355-BA20EFCD2FD4}"/>
                </c:ext>
              </c:extLst>
            </c:dLbl>
            <c:dLbl>
              <c:idx val="3"/>
              <c:layout>
                <c:manualLayout>
                  <c:x val="-4.1388243211090067E-3"/>
                  <c:y val="-1.4231732424607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37-47DF-8355-BA20EFCD2FD4}"/>
                </c:ext>
              </c:extLst>
            </c:dLbl>
            <c:dLbl>
              <c:idx val="4"/>
              <c:layout>
                <c:manualLayout>
                  <c:x val="-2.2870757188471354E-3"/>
                  <c:y val="-4.6678934784105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37-47DF-8355-BA20EFCD2FD4}"/>
                </c:ext>
              </c:extLst>
            </c:dLbl>
            <c:dLbl>
              <c:idx val="5"/>
              <c:layout>
                <c:manualLayout>
                  <c:x val="2.3427498266302823E-3"/>
                  <c:y val="2.15635070211390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37-47DF-8355-BA20EFCD2FD4}"/>
                </c:ext>
              </c:extLst>
            </c:dLbl>
            <c:dLbl>
              <c:idx val="7"/>
              <c:layout>
                <c:manualLayout>
                  <c:x val="3.2684617181512575E-3"/>
                  <c:y val="-2.0508593979476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37-47DF-8355-BA20EFCD2FD4}"/>
                </c:ext>
              </c:extLst>
            </c:dLbl>
            <c:dLbl>
              <c:idx val="8"/>
              <c:layout>
                <c:manualLayout>
                  <c:x val="-4.3506867537934944E-4"/>
                  <c:y val="2.492433943992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37-47DF-8355-BA20EFCD2FD4}"/>
                </c:ext>
              </c:extLst>
            </c:dLbl>
            <c:dLbl>
              <c:idx val="11"/>
              <c:layout>
                <c:manualLayout>
                  <c:x val="2.3426834486164425E-3"/>
                  <c:y val="3.3127067546205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37-47DF-8355-BA20EFCD2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確定件数!$D$15:$O$15</c:f>
              <c:numCache>
                <c:formatCode>#,##0_);[Red]\(#,##0\)</c:formatCode>
                <c:ptCount val="12"/>
                <c:pt idx="0">
                  <c:v>334702</c:v>
                </c:pt>
                <c:pt idx="1">
                  <c:v>311401</c:v>
                </c:pt>
                <c:pt idx="2">
                  <c:v>309616</c:v>
                </c:pt>
                <c:pt idx="3">
                  <c:v>317584</c:v>
                </c:pt>
                <c:pt idx="4">
                  <c:v>314411</c:v>
                </c:pt>
                <c:pt idx="5">
                  <c:v>306942</c:v>
                </c:pt>
                <c:pt idx="6">
                  <c:v>309982</c:v>
                </c:pt>
                <c:pt idx="7">
                  <c:v>316256</c:v>
                </c:pt>
                <c:pt idx="8">
                  <c:v>308025</c:v>
                </c:pt>
                <c:pt idx="9">
                  <c:v>319613</c:v>
                </c:pt>
                <c:pt idx="10">
                  <c:v>303366</c:v>
                </c:pt>
                <c:pt idx="11">
                  <c:v>302054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37-47DF-8355-BA20EFCD2FD4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1890194424420216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37-47DF-8355-BA20EFCD2FD4}"/>
                </c:ext>
              </c:extLst>
            </c:dLbl>
            <c:dLbl>
              <c:idx val="7"/>
              <c:layout>
                <c:manualLayout>
                  <c:x val="7.8981290239055722E-3"/>
                  <c:y val="3.019950473500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37-47DF-8355-BA20EFCD2FD4}"/>
                </c:ext>
              </c:extLst>
            </c:dLbl>
            <c:dLbl>
              <c:idx val="10"/>
              <c:layout>
                <c:manualLayout>
                  <c:x val="7.8980958348985972E-3"/>
                  <c:y val="-2.61422533675590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37-47DF-8355-BA20EFCD2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確定件数!$D$14:$O$14</c:f>
              <c:numCache>
                <c:formatCode>#,##0_);[Red]\(#,##0\)</c:formatCode>
                <c:ptCount val="12"/>
                <c:pt idx="0">
                  <c:v>8446</c:v>
                </c:pt>
                <c:pt idx="1">
                  <c:v>8076</c:v>
                </c:pt>
                <c:pt idx="2">
                  <c:v>8338</c:v>
                </c:pt>
                <c:pt idx="3">
                  <c:v>8487</c:v>
                </c:pt>
                <c:pt idx="4">
                  <c:v>8349</c:v>
                </c:pt>
                <c:pt idx="5">
                  <c:v>8223</c:v>
                </c:pt>
                <c:pt idx="6">
                  <c:v>8083</c:v>
                </c:pt>
                <c:pt idx="7">
                  <c:v>8162</c:v>
                </c:pt>
                <c:pt idx="8">
                  <c:v>8117</c:v>
                </c:pt>
                <c:pt idx="9">
                  <c:v>8111</c:v>
                </c:pt>
                <c:pt idx="10">
                  <c:v>7898</c:v>
                </c:pt>
                <c:pt idx="11">
                  <c:v>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37-47DF-8355-BA20EFCD2FD4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確定件数!$D$16:$O$16</c:f>
              <c:numCache>
                <c:formatCode>#,##0_);[Red]\(#,##0\)</c:formatCode>
                <c:ptCount val="12"/>
                <c:pt idx="0">
                  <c:v>72119</c:v>
                </c:pt>
                <c:pt idx="1">
                  <c:v>69569</c:v>
                </c:pt>
                <c:pt idx="2">
                  <c:v>69429</c:v>
                </c:pt>
                <c:pt idx="3">
                  <c:v>72117</c:v>
                </c:pt>
                <c:pt idx="4">
                  <c:v>70407</c:v>
                </c:pt>
                <c:pt idx="5">
                  <c:v>65846</c:v>
                </c:pt>
                <c:pt idx="6">
                  <c:v>67877</c:v>
                </c:pt>
                <c:pt idx="7">
                  <c:v>70743</c:v>
                </c:pt>
                <c:pt idx="8">
                  <c:v>68878</c:v>
                </c:pt>
                <c:pt idx="9">
                  <c:v>71165</c:v>
                </c:pt>
                <c:pt idx="10">
                  <c:v>67379</c:v>
                </c:pt>
                <c:pt idx="11">
                  <c:v>67375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537-47DF-8355-BA20EFCD2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37464"/>
        <c:axId val="610835112"/>
      </c:barChart>
      <c:catAx>
        <c:axId val="61083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35112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5000291630212892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7464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17760279965004"/>
          <c:y val="0.15965660542432195"/>
          <c:w val="0.32891017789442989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286735970853317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14668701507294E-3"/>
                  <c:y val="-9.80757257592836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FF-4BD2-86E7-B1B0319D0FEA}"/>
                </c:ext>
              </c:extLst>
            </c:dLbl>
            <c:dLbl>
              <c:idx val="1"/>
              <c:layout>
                <c:manualLayout>
                  <c:x val="-1.5486597495343488E-3"/>
                  <c:y val="-3.272285149543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F-4BD2-86E7-B1B0319D0FEA}"/>
                </c:ext>
              </c:extLst>
            </c:dLbl>
            <c:dLbl>
              <c:idx val="2"/>
              <c:layout>
                <c:manualLayout>
                  <c:x val="5.4675938775671992E-4"/>
                  <c:y val="-2.4687274036613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FF-4BD2-86E7-B1B0319D0FEA}"/>
                </c:ext>
              </c:extLst>
            </c:dLbl>
            <c:dLbl>
              <c:idx val="3"/>
              <c:layout>
                <c:manualLayout>
                  <c:x val="1.7042308072033031E-3"/>
                  <c:y val="-5.7607153212118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FF-4BD2-86E7-B1B0319D0FEA}"/>
                </c:ext>
              </c:extLst>
            </c:dLbl>
            <c:dLbl>
              <c:idx val="4"/>
              <c:layout>
                <c:manualLayout>
                  <c:x val="-2.6938683993554821E-3"/>
                  <c:y val="-8.8977762037816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FF-4BD2-86E7-B1B0319D0FEA}"/>
                </c:ext>
              </c:extLst>
            </c:dLbl>
            <c:dLbl>
              <c:idx val="5"/>
              <c:layout>
                <c:manualLayout>
                  <c:x val="-1.536688184397697E-3"/>
                  <c:y val="4.2276627462205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FF-4BD2-86E7-B1B0319D0FEA}"/>
                </c:ext>
              </c:extLst>
            </c:dLbl>
            <c:dLbl>
              <c:idx val="7"/>
              <c:layout>
                <c:manualLayout>
                  <c:x val="7.7825465449552465E-4"/>
                  <c:y val="-8.402600388884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FF-4BD2-86E7-B1B0319D0FEA}"/>
                </c:ext>
              </c:extLst>
            </c:dLbl>
            <c:dLbl>
              <c:idx val="9"/>
              <c:layout>
                <c:manualLayout>
                  <c:x val="3.15120975897181E-4"/>
                  <c:y val="-2.8941280908552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FF-4BD2-86E7-B1B0319D0FEA}"/>
                </c:ext>
              </c:extLst>
            </c:dLbl>
            <c:dLbl>
              <c:idx val="10"/>
              <c:layout>
                <c:manualLayout>
                  <c:x val="0"/>
                  <c:y val="-1.86480186480186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FF-4BD2-86E7-B1B0319D0FEA}"/>
                </c:ext>
              </c:extLst>
            </c:dLbl>
            <c:dLbl>
              <c:idx val="11"/>
              <c:layout>
                <c:manualLayout>
                  <c:x val="-1.4772149821242023E-4"/>
                  <c:y val="2.3322642546204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FF-4BD2-86E7-B1B0319D0F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確定件数!$D$18:$O$18</c:f>
              <c:numCache>
                <c:formatCode>#,##0_);[Red]\(#,##0\)</c:formatCode>
                <c:ptCount val="12"/>
                <c:pt idx="0">
                  <c:v>214558</c:v>
                </c:pt>
                <c:pt idx="1">
                  <c:v>199071</c:v>
                </c:pt>
                <c:pt idx="2">
                  <c:v>196662</c:v>
                </c:pt>
                <c:pt idx="3">
                  <c:v>200907</c:v>
                </c:pt>
                <c:pt idx="4">
                  <c:v>199478</c:v>
                </c:pt>
                <c:pt idx="5">
                  <c:v>195470</c:v>
                </c:pt>
                <c:pt idx="6">
                  <c:v>196423</c:v>
                </c:pt>
                <c:pt idx="7">
                  <c:v>201476</c:v>
                </c:pt>
                <c:pt idx="8">
                  <c:v>195043</c:v>
                </c:pt>
                <c:pt idx="9">
                  <c:v>205474</c:v>
                </c:pt>
                <c:pt idx="10">
                  <c:v>195059</c:v>
                </c:pt>
                <c:pt idx="11">
                  <c:v>194038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FF-4BD2-86E7-B1B0319D0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837072"/>
        <c:axId val="722837392"/>
      </c:barChart>
      <c:catAx>
        <c:axId val="61083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444590259550891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7392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5.5944055944055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083707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982578397212543"/>
          <c:w val="0.86389123234383769"/>
          <c:h val="0.731707317073170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確定件数!$D$21:$O$21</c:f>
              <c:numCache>
                <c:formatCode>#,##0_);[Red]\(#,##0\)</c:formatCode>
                <c:ptCount val="12"/>
                <c:pt idx="0">
                  <c:v>1652</c:v>
                </c:pt>
                <c:pt idx="1">
                  <c:v>1632</c:v>
                </c:pt>
                <c:pt idx="2">
                  <c:v>1676</c:v>
                </c:pt>
                <c:pt idx="3">
                  <c:v>1682</c:v>
                </c:pt>
                <c:pt idx="4">
                  <c:v>1719</c:v>
                </c:pt>
                <c:pt idx="5">
                  <c:v>1676</c:v>
                </c:pt>
                <c:pt idx="6">
                  <c:v>1627</c:v>
                </c:pt>
                <c:pt idx="7">
                  <c:v>1752</c:v>
                </c:pt>
                <c:pt idx="8">
                  <c:v>1790</c:v>
                </c:pt>
                <c:pt idx="9">
                  <c:v>1803</c:v>
                </c:pt>
                <c:pt idx="10">
                  <c:v>1849</c:v>
                </c:pt>
                <c:pt idx="11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A-4AFB-ACBF-3298A7291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6216"/>
        <c:axId val="722833472"/>
      </c:barChart>
      <c:catAx>
        <c:axId val="72283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4773519163763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334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7.31707317073170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3621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9525</xdr:colOff>
      <xdr:row>22</xdr:row>
      <xdr:rowOff>161925</xdr:rowOff>
    </xdr:to>
    <xdr:graphicFrame macro="">
      <xdr:nvGraphicFramePr>
        <xdr:cNvPr id="3145231" name="Chart 1">
          <a:extLst>
            <a:ext uri="{FF2B5EF4-FFF2-40B4-BE49-F238E27FC236}">
              <a16:creationId xmlns:a16="http://schemas.microsoft.com/office/drawing/2014/main" id="{00000000-0008-0000-0200-00000F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4</xdr:col>
      <xdr:colOff>676275</xdr:colOff>
      <xdr:row>42</xdr:row>
      <xdr:rowOff>0</xdr:rowOff>
    </xdr:to>
    <xdr:graphicFrame macro="">
      <xdr:nvGraphicFramePr>
        <xdr:cNvPr id="3145232" name="Chart 2">
          <a:extLst>
            <a:ext uri="{FF2B5EF4-FFF2-40B4-BE49-F238E27FC236}">
              <a16:creationId xmlns:a16="http://schemas.microsoft.com/office/drawing/2014/main" id="{00000000-0008-0000-0200-000010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45233" name="Chart 3">
          <a:extLst>
            <a:ext uri="{FF2B5EF4-FFF2-40B4-BE49-F238E27FC236}">
              <a16:creationId xmlns:a16="http://schemas.microsoft.com/office/drawing/2014/main" id="{00000000-0008-0000-0200-000011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22</xdr:row>
      <xdr:rowOff>161925</xdr:rowOff>
    </xdr:to>
    <xdr:graphicFrame macro="">
      <xdr:nvGraphicFramePr>
        <xdr:cNvPr id="3145234" name="Chart 4">
          <a:extLst>
            <a:ext uri="{FF2B5EF4-FFF2-40B4-BE49-F238E27FC236}">
              <a16:creationId xmlns:a16="http://schemas.microsoft.com/office/drawing/2014/main" id="{00000000-0008-0000-0200-000012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9525</xdr:rowOff>
    </xdr:to>
    <xdr:graphicFrame macro="">
      <xdr:nvGraphicFramePr>
        <xdr:cNvPr id="3145235" name="Chart 5">
          <a:extLst>
            <a:ext uri="{FF2B5EF4-FFF2-40B4-BE49-F238E27FC236}">
              <a16:creationId xmlns:a16="http://schemas.microsoft.com/office/drawing/2014/main" id="{00000000-0008-0000-0200-000013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142875</xdr:colOff>
      <xdr:row>45</xdr:row>
      <xdr:rowOff>9525</xdr:rowOff>
    </xdr:from>
    <xdr:to>
      <xdr:col>10</xdr:col>
      <xdr:colOff>666750</xdr:colOff>
      <xdr:row>61</xdr:row>
      <xdr:rowOff>9525</xdr:rowOff>
    </xdr:to>
    <xdr:graphicFrame macro="">
      <xdr:nvGraphicFramePr>
        <xdr:cNvPr id="3145236" name="Chart 6">
          <a:extLst>
            <a:ext uri="{FF2B5EF4-FFF2-40B4-BE49-F238E27FC236}">
              <a16:creationId xmlns:a16="http://schemas.microsoft.com/office/drawing/2014/main" id="{00000000-0008-0000-0200-000014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381733</xdr:colOff>
      <xdr:row>0</xdr:row>
      <xdr:rowOff>167054</xdr:rowOff>
    </xdr:from>
    <xdr:to>
      <xdr:col>8</xdr:col>
      <xdr:colOff>515083</xdr:colOff>
      <xdr:row>3</xdr:row>
      <xdr:rowOff>8059</xdr:rowOff>
    </xdr:to>
    <xdr:sp macro="" textlink="">
      <xdr:nvSpPr>
        <xdr:cNvPr id="15367" name="Rectangle 7">
          <a:extLst>
            <a:ext uri="{FF2B5EF4-FFF2-40B4-BE49-F238E27FC236}">
              <a16:creationId xmlns:a16="http://schemas.microsoft.com/office/drawing/2014/main" id="{00000000-0008-0000-0200-0000073C0000}"/>
            </a:ext>
          </a:extLst>
        </xdr:cNvPr>
        <xdr:cNvSpPr>
          <a:spLocks noChangeArrowheads="1"/>
        </xdr:cNvSpPr>
      </xdr:nvSpPr>
      <xdr:spPr bwMode="auto">
        <a:xfrm>
          <a:off x="1759195" y="167054"/>
          <a:ext cx="3730869" cy="3465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令和５年度審査支払確定件数・確定点数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6</xdr:col>
      <xdr:colOff>676275</xdr:colOff>
      <xdr:row>4</xdr:row>
      <xdr:rowOff>76200</xdr:rowOff>
    </xdr:to>
    <xdr:sp macro="" textlink="">
      <xdr:nvSpPr>
        <xdr:cNvPr id="15373" name="Text Box 13">
          <a:extLst>
            <a:ext uri="{FF2B5EF4-FFF2-40B4-BE49-F238E27FC236}">
              <a16:creationId xmlns:a16="http://schemas.microsoft.com/office/drawing/2014/main" id="{00000000-0008-0000-0200-00000D3C0000}"/>
            </a:ext>
          </a:extLst>
        </xdr:cNvPr>
        <xdr:cNvSpPr txBox="1">
          <a:spLocks noChangeArrowheads="1"/>
        </xdr:cNvSpPr>
      </xdr:nvSpPr>
      <xdr:spPr bwMode="auto">
        <a:xfrm>
          <a:off x="273367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合　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29875" name="Chart 1025">
          <a:extLst>
            <a:ext uri="{FF2B5EF4-FFF2-40B4-BE49-F238E27FC236}">
              <a16:creationId xmlns:a16="http://schemas.microsoft.com/office/drawing/2014/main" id="{00000000-0008-0000-0300-000013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29876" name="Chart 1026">
          <a:extLst>
            <a:ext uri="{FF2B5EF4-FFF2-40B4-BE49-F238E27FC236}">
              <a16:creationId xmlns:a16="http://schemas.microsoft.com/office/drawing/2014/main" id="{00000000-0008-0000-0300-000014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29877" name="Chart 1027">
          <a:extLst>
            <a:ext uri="{FF2B5EF4-FFF2-40B4-BE49-F238E27FC236}">
              <a16:creationId xmlns:a16="http://schemas.microsoft.com/office/drawing/2014/main" id="{00000000-0008-0000-0300-000015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29878" name="Chart 1028">
          <a:extLst>
            <a:ext uri="{FF2B5EF4-FFF2-40B4-BE49-F238E27FC236}">
              <a16:creationId xmlns:a16="http://schemas.microsoft.com/office/drawing/2014/main" id="{00000000-0008-0000-0300-000016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29879" name="Chart 1029">
          <a:extLst>
            <a:ext uri="{FF2B5EF4-FFF2-40B4-BE49-F238E27FC236}">
              <a16:creationId xmlns:a16="http://schemas.microsoft.com/office/drawing/2014/main" id="{00000000-0008-0000-0300-000017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29880" name="Chart 1030">
          <a:extLst>
            <a:ext uri="{FF2B5EF4-FFF2-40B4-BE49-F238E27FC236}">
              <a16:creationId xmlns:a16="http://schemas.microsoft.com/office/drawing/2014/main" id="{00000000-0008-0000-0300-000018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546100</xdr:colOff>
      <xdr:row>0</xdr:row>
      <xdr:rowOff>152400</xdr:rowOff>
    </xdr:from>
    <xdr:to>
      <xdr:col>8</xdr:col>
      <xdr:colOff>679450</xdr:colOff>
      <xdr:row>2</xdr:row>
      <xdr:rowOff>161925</xdr:rowOff>
    </xdr:to>
    <xdr:sp macro="" textlink="">
      <xdr:nvSpPr>
        <xdr:cNvPr id="7178" name="Rectangle 1034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Arrowheads="1"/>
        </xdr:cNvSpPr>
      </xdr:nvSpPr>
      <xdr:spPr bwMode="auto">
        <a:xfrm>
          <a:off x="1917700" y="1524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令和５年度審査支払確定件数・確定点数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7185" name="Text Box 1041">
          <a:extLst>
            <a:ext uri="{FF2B5EF4-FFF2-40B4-BE49-F238E27FC236}">
              <a16:creationId xmlns:a16="http://schemas.microsoft.com/office/drawing/2014/main" id="{00000000-0008-0000-0300-0000111C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国保一般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58543" name="Chart 1">
          <a:extLst>
            <a:ext uri="{FF2B5EF4-FFF2-40B4-BE49-F238E27FC236}">
              <a16:creationId xmlns:a16="http://schemas.microsoft.com/office/drawing/2014/main" id="{00000000-0008-0000-0400-00000F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42</xdr:row>
      <xdr:rowOff>0</xdr:rowOff>
    </xdr:to>
    <xdr:graphicFrame macro="">
      <xdr:nvGraphicFramePr>
        <xdr:cNvPr id="3158544" name="Chart 2">
          <a:extLst>
            <a:ext uri="{FF2B5EF4-FFF2-40B4-BE49-F238E27FC236}">
              <a16:creationId xmlns:a16="http://schemas.microsoft.com/office/drawing/2014/main" id="{00000000-0008-0000-0400-000010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58545" name="Chart 3">
          <a:extLst>
            <a:ext uri="{FF2B5EF4-FFF2-40B4-BE49-F238E27FC236}">
              <a16:creationId xmlns:a16="http://schemas.microsoft.com/office/drawing/2014/main" id="{00000000-0008-0000-0400-000011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11</xdr:col>
      <xdr:colOff>0</xdr:colOff>
      <xdr:row>23</xdr:row>
      <xdr:rowOff>0</xdr:rowOff>
    </xdr:to>
    <xdr:graphicFrame macro="">
      <xdr:nvGraphicFramePr>
        <xdr:cNvPr id="3158546" name="Chart 4">
          <a:extLst>
            <a:ext uri="{FF2B5EF4-FFF2-40B4-BE49-F238E27FC236}">
              <a16:creationId xmlns:a16="http://schemas.microsoft.com/office/drawing/2014/main" id="{00000000-0008-0000-0400-000012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0</xdr:rowOff>
    </xdr:to>
    <xdr:graphicFrame macro="">
      <xdr:nvGraphicFramePr>
        <xdr:cNvPr id="3158547" name="Chart 5">
          <a:extLst>
            <a:ext uri="{FF2B5EF4-FFF2-40B4-BE49-F238E27FC236}">
              <a16:creationId xmlns:a16="http://schemas.microsoft.com/office/drawing/2014/main" id="{00000000-0008-0000-0400-000013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60</xdr:row>
      <xdr:rowOff>161925</xdr:rowOff>
    </xdr:to>
    <xdr:graphicFrame macro="">
      <xdr:nvGraphicFramePr>
        <xdr:cNvPr id="3158548" name="Chart 6">
          <a:extLst>
            <a:ext uri="{FF2B5EF4-FFF2-40B4-BE49-F238E27FC236}">
              <a16:creationId xmlns:a16="http://schemas.microsoft.com/office/drawing/2014/main" id="{00000000-0008-0000-0400-000014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546538</xdr:colOff>
      <xdr:row>0</xdr:row>
      <xdr:rowOff>156013</xdr:rowOff>
    </xdr:from>
    <xdr:to>
      <xdr:col>8</xdr:col>
      <xdr:colOff>527488</xdr:colOff>
      <xdr:row>2</xdr:row>
      <xdr:rowOff>165538</xdr:rowOff>
    </xdr:to>
    <xdr:sp macro="" textlink="">
      <xdr:nvSpPr>
        <xdr:cNvPr id="11271" name="Rectangle 7">
          <a:extLst>
            <a:ext uri="{FF2B5EF4-FFF2-40B4-BE49-F238E27FC236}">
              <a16:creationId xmlns:a16="http://schemas.microsoft.com/office/drawing/2014/main" id="{00000000-0008-0000-0400-0000072C0000}"/>
            </a:ext>
          </a:extLst>
        </xdr:cNvPr>
        <xdr:cNvSpPr>
          <a:spLocks noChangeArrowheads="1"/>
        </xdr:cNvSpPr>
      </xdr:nvSpPr>
      <xdr:spPr bwMode="auto">
        <a:xfrm>
          <a:off x="1912883" y="156013"/>
          <a:ext cx="3547898" cy="3511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令和５年度審査支払確定件数・確定点数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0</xdr:rowOff>
    </xdr:from>
    <xdr:to>
      <xdr:col>7</xdr:col>
      <xdr:colOff>0</xdr:colOff>
      <xdr:row>4</xdr:row>
      <xdr:rowOff>66675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400-00000D2C0000}"/>
            </a:ext>
          </a:extLst>
        </xdr:cNvPr>
        <xdr:cNvSpPr txBox="1">
          <a:spLocks noChangeArrowheads="1"/>
        </xdr:cNvSpPr>
      </xdr:nvSpPr>
      <xdr:spPr bwMode="auto">
        <a:xfrm>
          <a:off x="2752725" y="514350"/>
          <a:ext cx="1514475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国保退職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70825" name="Chart 1">
          <a:extLst>
            <a:ext uri="{FF2B5EF4-FFF2-40B4-BE49-F238E27FC236}">
              <a16:creationId xmlns:a16="http://schemas.microsoft.com/office/drawing/2014/main" id="{00000000-0008-0000-0500-000009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70826" name="Chart 2">
          <a:extLst>
            <a:ext uri="{FF2B5EF4-FFF2-40B4-BE49-F238E27FC236}">
              <a16:creationId xmlns:a16="http://schemas.microsoft.com/office/drawing/2014/main" id="{00000000-0008-0000-0500-00000A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70827" name="Chart 3">
          <a:extLst>
            <a:ext uri="{FF2B5EF4-FFF2-40B4-BE49-F238E27FC236}">
              <a16:creationId xmlns:a16="http://schemas.microsoft.com/office/drawing/2014/main" id="{00000000-0008-0000-0500-00000B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70828" name="Chart 4">
          <a:extLst>
            <a:ext uri="{FF2B5EF4-FFF2-40B4-BE49-F238E27FC236}">
              <a16:creationId xmlns:a16="http://schemas.microsoft.com/office/drawing/2014/main" id="{00000000-0008-0000-0500-00000C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70829" name="Chart 5">
          <a:extLst>
            <a:ext uri="{FF2B5EF4-FFF2-40B4-BE49-F238E27FC236}">
              <a16:creationId xmlns:a16="http://schemas.microsoft.com/office/drawing/2014/main" id="{00000000-0008-0000-0500-00000D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70830" name="Chart 6">
          <a:extLst>
            <a:ext uri="{FF2B5EF4-FFF2-40B4-BE49-F238E27FC236}">
              <a16:creationId xmlns:a16="http://schemas.microsoft.com/office/drawing/2014/main" id="{00000000-0008-0000-0500-00000E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565150</xdr:colOff>
      <xdr:row>0</xdr:row>
      <xdr:rowOff>165100</xdr:rowOff>
    </xdr:from>
    <xdr:to>
      <xdr:col>9</xdr:col>
      <xdr:colOff>12700</xdr:colOff>
      <xdr:row>3</xdr:row>
      <xdr:rowOff>3175</xdr:rowOff>
    </xdr:to>
    <xdr:sp macro="" textlink="">
      <xdr:nvSpPr>
        <xdr:cNvPr id="17415" name="Rectangle 7">
          <a:extLst>
            <a:ext uri="{FF2B5EF4-FFF2-40B4-BE49-F238E27FC236}">
              <a16:creationId xmlns:a16="http://schemas.microsoft.com/office/drawing/2014/main" id="{00000000-0008-0000-0500-000007440000}"/>
            </a:ext>
          </a:extLst>
        </xdr:cNvPr>
        <xdr:cNvSpPr>
          <a:spLocks noChangeArrowheads="1"/>
        </xdr:cNvSpPr>
      </xdr:nvSpPr>
      <xdr:spPr bwMode="auto">
        <a:xfrm>
          <a:off x="1936750" y="1651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令和５年度審査支払確定件数・確定点数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17416" name="Text Box 8">
          <a:extLst>
            <a:ext uri="{FF2B5EF4-FFF2-40B4-BE49-F238E27FC236}">
              <a16:creationId xmlns:a16="http://schemas.microsoft.com/office/drawing/2014/main" id="{00000000-0008-0000-0500-00000844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後期高齢者医療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showGridLines="0" tabSelected="1" zoomScale="90" zoomScaleNormal="90" workbookViewId="0">
      <pane xSplit="3" ySplit="2" topLeftCell="D3" activePane="bottomRight" state="frozen"/>
      <selection activeCell="P19" sqref="P19"/>
      <selection pane="topRight" activeCell="P19" sqref="P19"/>
      <selection pane="bottomLeft" activeCell="P19" sqref="P19"/>
      <selection pane="bottomRight" activeCell="P19" sqref="P19"/>
    </sheetView>
  </sheetViews>
  <sheetFormatPr defaultRowHeight="13.5" x14ac:dyDescent="0.15"/>
  <cols>
    <col min="1" max="1" width="2.625" style="13" bestFit="1" customWidth="1"/>
    <col min="2" max="2" width="3.125" style="13" customWidth="1"/>
    <col min="3" max="3" width="9" style="13"/>
    <col min="4" max="9" width="9.125" style="13" bestFit="1" customWidth="1"/>
    <col min="10" max="11" width="9.5" style="13" bestFit="1" customWidth="1"/>
    <col min="12" max="13" width="9.25" style="13" bestFit="1" customWidth="1"/>
    <col min="14" max="14" width="9.25" style="17" bestFit="1" customWidth="1"/>
    <col min="15" max="15" width="9.25" style="13" bestFit="1" customWidth="1"/>
    <col min="16" max="16" width="9.75" style="13" bestFit="1" customWidth="1"/>
    <col min="17" max="16384" width="9" style="13"/>
  </cols>
  <sheetData>
    <row r="1" spans="1:16" x14ac:dyDescent="0.15">
      <c r="A1" s="66" t="s">
        <v>15</v>
      </c>
      <c r="B1" s="67"/>
      <c r="C1" s="68"/>
      <c r="D1" s="65" t="s">
        <v>47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6" x14ac:dyDescent="0.15">
      <c r="A2" s="69"/>
      <c r="B2" s="70"/>
      <c r="C2" s="71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6" ht="13.5" customHeight="1" x14ac:dyDescent="0.15">
      <c r="A3" s="78" t="s">
        <v>20</v>
      </c>
      <c r="B3" s="74" t="s">
        <v>1</v>
      </c>
      <c r="C3" s="10" t="s">
        <v>3</v>
      </c>
      <c r="D3" s="31">
        <f t="shared" ref="D3:E8" si="0">SUM(D13,D23,D33)</f>
        <v>725278</v>
      </c>
      <c r="E3" s="31">
        <f t="shared" si="0"/>
        <v>691722</v>
      </c>
      <c r="F3" s="31">
        <f t="shared" ref="F3:O3" si="1">SUM(F13,F23,F33)</f>
        <v>689920</v>
      </c>
      <c r="G3" s="31">
        <f t="shared" si="1"/>
        <v>706455</v>
      </c>
      <c r="H3" s="31">
        <f t="shared" si="1"/>
        <v>700413</v>
      </c>
      <c r="I3" s="31">
        <f t="shared" si="1"/>
        <v>689593</v>
      </c>
      <c r="J3" s="31">
        <f t="shared" si="1"/>
        <v>698741</v>
      </c>
      <c r="K3" s="31">
        <f t="shared" si="1"/>
        <v>713833</v>
      </c>
      <c r="L3" s="31">
        <f t="shared" si="1"/>
        <v>694501</v>
      </c>
      <c r="M3" s="31">
        <f t="shared" si="1"/>
        <v>718468</v>
      </c>
      <c r="N3" s="31">
        <f t="shared" si="1"/>
        <v>686421</v>
      </c>
      <c r="O3" s="31">
        <f t="shared" si="1"/>
        <v>682387</v>
      </c>
    </row>
    <row r="4" spans="1:16" x14ac:dyDescent="0.15">
      <c r="A4" s="79"/>
      <c r="B4" s="75"/>
      <c r="C4" s="14" t="s">
        <v>17</v>
      </c>
      <c r="D4" s="29">
        <f t="shared" si="0"/>
        <v>24410</v>
      </c>
      <c r="E4" s="29">
        <f t="shared" si="0"/>
        <v>23145</v>
      </c>
      <c r="F4" s="29">
        <f t="shared" ref="F4:O4" si="2">SUM(F14,F24,F34)</f>
        <v>23796</v>
      </c>
      <c r="G4" s="29">
        <f t="shared" si="2"/>
        <v>23785</v>
      </c>
      <c r="H4" s="29">
        <f t="shared" si="2"/>
        <v>23882</v>
      </c>
      <c r="I4" s="29">
        <f t="shared" si="2"/>
        <v>24005</v>
      </c>
      <c r="J4" s="29">
        <f t="shared" si="2"/>
        <v>23724</v>
      </c>
      <c r="K4" s="29">
        <f t="shared" si="2"/>
        <v>24232</v>
      </c>
      <c r="L4" s="29">
        <f t="shared" si="2"/>
        <v>23929</v>
      </c>
      <c r="M4" s="29">
        <f t="shared" si="2"/>
        <v>24178</v>
      </c>
      <c r="N4" s="29">
        <f t="shared" si="2"/>
        <v>23913</v>
      </c>
      <c r="O4" s="29">
        <f t="shared" si="2"/>
        <v>24244</v>
      </c>
    </row>
    <row r="5" spans="1:16" x14ac:dyDescent="0.15">
      <c r="A5" s="79"/>
      <c r="B5" s="75"/>
      <c r="C5" s="14" t="s">
        <v>18</v>
      </c>
      <c r="D5" s="29">
        <f t="shared" si="0"/>
        <v>700868</v>
      </c>
      <c r="E5" s="29">
        <f t="shared" si="0"/>
        <v>668577</v>
      </c>
      <c r="F5" s="29">
        <f t="shared" ref="F5:O5" si="3">SUM(F15,F25,F35)</f>
        <v>666124</v>
      </c>
      <c r="G5" s="29">
        <f t="shared" si="3"/>
        <v>682670</v>
      </c>
      <c r="H5" s="29">
        <f t="shared" si="3"/>
        <v>676531</v>
      </c>
      <c r="I5" s="29">
        <f t="shared" si="3"/>
        <v>665588</v>
      </c>
      <c r="J5" s="29">
        <f t="shared" si="3"/>
        <v>675017</v>
      </c>
      <c r="K5" s="29">
        <f t="shared" si="3"/>
        <v>689601</v>
      </c>
      <c r="L5" s="29">
        <f t="shared" si="3"/>
        <v>670572</v>
      </c>
      <c r="M5" s="29">
        <f t="shared" si="3"/>
        <v>694290</v>
      </c>
      <c r="N5" s="29">
        <f t="shared" si="3"/>
        <v>662508</v>
      </c>
      <c r="O5" s="29">
        <f t="shared" si="3"/>
        <v>658143</v>
      </c>
    </row>
    <row r="6" spans="1:16" x14ac:dyDescent="0.15">
      <c r="A6" s="79"/>
      <c r="B6" s="75"/>
      <c r="C6" s="8" t="s">
        <v>40</v>
      </c>
      <c r="D6" s="29">
        <f t="shared" si="0"/>
        <v>126861</v>
      </c>
      <c r="E6" s="29">
        <f t="shared" si="0"/>
        <v>123010</v>
      </c>
      <c r="F6" s="29">
        <f t="shared" ref="F6:O6" si="4">SUM(F16,F26,F36)</f>
        <v>123335</v>
      </c>
      <c r="G6" s="29">
        <f t="shared" si="4"/>
        <v>127512</v>
      </c>
      <c r="H6" s="29">
        <f t="shared" si="4"/>
        <v>124041</v>
      </c>
      <c r="I6" s="29">
        <f t="shared" si="4"/>
        <v>116000</v>
      </c>
      <c r="J6" s="29">
        <f t="shared" si="4"/>
        <v>121064</v>
      </c>
      <c r="K6" s="29">
        <f t="shared" si="4"/>
        <v>127575</v>
      </c>
      <c r="L6" s="29">
        <f t="shared" si="4"/>
        <v>125063</v>
      </c>
      <c r="M6" s="29">
        <f t="shared" si="4"/>
        <v>129345</v>
      </c>
      <c r="N6" s="29">
        <f t="shared" si="4"/>
        <v>122374</v>
      </c>
      <c r="O6" s="29">
        <f t="shared" si="4"/>
        <v>122918</v>
      </c>
    </row>
    <row r="7" spans="1:16" x14ac:dyDescent="0.15">
      <c r="A7" s="79"/>
      <c r="B7" s="76"/>
      <c r="C7" s="9" t="s">
        <v>2</v>
      </c>
      <c r="D7" s="30">
        <f t="shared" si="0"/>
        <v>852139</v>
      </c>
      <c r="E7" s="30">
        <f t="shared" si="0"/>
        <v>814732</v>
      </c>
      <c r="F7" s="30">
        <f t="shared" ref="F7:O7" si="5">SUM(F17,F27,F37)</f>
        <v>813255</v>
      </c>
      <c r="G7" s="30">
        <f t="shared" si="5"/>
        <v>833967</v>
      </c>
      <c r="H7" s="30">
        <f t="shared" si="5"/>
        <v>824454</v>
      </c>
      <c r="I7" s="30">
        <f t="shared" si="5"/>
        <v>805593</v>
      </c>
      <c r="J7" s="30">
        <f t="shared" si="5"/>
        <v>819805</v>
      </c>
      <c r="K7" s="30">
        <f t="shared" si="5"/>
        <v>841408</v>
      </c>
      <c r="L7" s="30">
        <f t="shared" si="5"/>
        <v>819564</v>
      </c>
      <c r="M7" s="30">
        <f t="shared" si="5"/>
        <v>847813</v>
      </c>
      <c r="N7" s="30">
        <f t="shared" si="5"/>
        <v>808795</v>
      </c>
      <c r="O7" s="30">
        <f t="shared" si="5"/>
        <v>805305</v>
      </c>
    </row>
    <row r="8" spans="1:16" x14ac:dyDescent="0.15">
      <c r="A8" s="79"/>
      <c r="B8" s="72" t="s">
        <v>41</v>
      </c>
      <c r="C8" s="73"/>
      <c r="D8" s="31">
        <f>SUM(D18,D28,D38)</f>
        <v>456750</v>
      </c>
      <c r="E8" s="31">
        <f t="shared" si="0"/>
        <v>436213</v>
      </c>
      <c r="F8" s="31">
        <f t="shared" ref="F8:O8" si="6">SUM(F18,F28,F38)</f>
        <v>432679</v>
      </c>
      <c r="G8" s="31">
        <f t="shared" si="6"/>
        <v>441732</v>
      </c>
      <c r="H8" s="31">
        <f t="shared" si="6"/>
        <v>439766</v>
      </c>
      <c r="I8" s="31">
        <f t="shared" si="6"/>
        <v>435083</v>
      </c>
      <c r="J8" s="31">
        <f t="shared" si="6"/>
        <v>437732</v>
      </c>
      <c r="K8" s="31">
        <f t="shared" si="6"/>
        <v>448265</v>
      </c>
      <c r="L8" s="31">
        <f t="shared" si="6"/>
        <v>434905</v>
      </c>
      <c r="M8" s="31">
        <f t="shared" si="6"/>
        <v>455841</v>
      </c>
      <c r="N8" s="31">
        <f t="shared" si="6"/>
        <v>435477</v>
      </c>
      <c r="O8" s="31">
        <f t="shared" si="6"/>
        <v>431215</v>
      </c>
    </row>
    <row r="9" spans="1:16" x14ac:dyDescent="0.15">
      <c r="A9" s="79"/>
      <c r="B9" s="85" t="s">
        <v>42</v>
      </c>
      <c r="C9" s="26" t="s">
        <v>43</v>
      </c>
      <c r="D9" s="32" t="s">
        <v>49</v>
      </c>
      <c r="E9" s="32" t="s">
        <v>49</v>
      </c>
      <c r="F9" s="32" t="s">
        <v>49</v>
      </c>
      <c r="G9" s="32" t="s">
        <v>49</v>
      </c>
      <c r="H9" s="32" t="s">
        <v>49</v>
      </c>
      <c r="I9" s="32" t="s">
        <v>49</v>
      </c>
      <c r="J9" s="32" t="s">
        <v>49</v>
      </c>
      <c r="K9" s="32" t="s">
        <v>49</v>
      </c>
      <c r="L9" s="32" t="s">
        <v>49</v>
      </c>
      <c r="M9" s="32" t="s">
        <v>49</v>
      </c>
      <c r="N9" s="32" t="s">
        <v>49</v>
      </c>
      <c r="O9" s="32" t="s">
        <v>49</v>
      </c>
    </row>
    <row r="10" spans="1:16" x14ac:dyDescent="0.15">
      <c r="A10" s="79"/>
      <c r="B10" s="86"/>
      <c r="C10" s="26" t="s">
        <v>44</v>
      </c>
      <c r="D10" s="32" t="s">
        <v>49</v>
      </c>
      <c r="E10" s="32" t="s">
        <v>49</v>
      </c>
      <c r="F10" s="32" t="s">
        <v>49</v>
      </c>
      <c r="G10" s="32" t="s">
        <v>49</v>
      </c>
      <c r="H10" s="32" t="s">
        <v>49</v>
      </c>
      <c r="I10" s="32" t="s">
        <v>49</v>
      </c>
      <c r="J10" s="32" t="s">
        <v>49</v>
      </c>
      <c r="K10" s="32" t="s">
        <v>49</v>
      </c>
      <c r="L10" s="32" t="s">
        <v>49</v>
      </c>
      <c r="M10" s="32" t="s">
        <v>49</v>
      </c>
      <c r="N10" s="32" t="s">
        <v>49</v>
      </c>
      <c r="O10" s="32" t="s">
        <v>49</v>
      </c>
    </row>
    <row r="11" spans="1:16" ht="13.5" customHeight="1" x14ac:dyDescent="0.15">
      <c r="A11" s="79"/>
      <c r="B11" s="81" t="s">
        <v>45</v>
      </c>
      <c r="C11" s="82"/>
      <c r="D11" s="30">
        <f>SUM(D21,D31,D41)</f>
        <v>2929</v>
      </c>
      <c r="E11" s="30">
        <f t="shared" ref="E11:O11" si="7">SUM(E21,E31,E41)</f>
        <v>2916</v>
      </c>
      <c r="F11" s="30">
        <f t="shared" si="7"/>
        <v>2968</v>
      </c>
      <c r="G11" s="30">
        <f t="shared" si="7"/>
        <v>3017</v>
      </c>
      <c r="H11" s="30">
        <f t="shared" si="7"/>
        <v>3107</v>
      </c>
      <c r="I11" s="30">
        <f t="shared" si="7"/>
        <v>2993</v>
      </c>
      <c r="J11" s="30">
        <f t="shared" si="7"/>
        <v>2937</v>
      </c>
      <c r="K11" s="30">
        <f t="shared" si="7"/>
        <v>3159</v>
      </c>
      <c r="L11" s="30">
        <f t="shared" si="7"/>
        <v>3249</v>
      </c>
      <c r="M11" s="30">
        <f t="shared" si="7"/>
        <v>3233</v>
      </c>
      <c r="N11" s="30">
        <f t="shared" si="7"/>
        <v>3305</v>
      </c>
      <c r="O11" s="30">
        <f t="shared" si="7"/>
        <v>3312</v>
      </c>
    </row>
    <row r="12" spans="1:16" x14ac:dyDescent="0.15">
      <c r="A12" s="80"/>
      <c r="B12" s="15" t="s">
        <v>22</v>
      </c>
      <c r="C12" s="16"/>
      <c r="D12" s="33">
        <f>SUM(D22,D32,D42)</f>
        <v>1311818</v>
      </c>
      <c r="E12" s="33">
        <f t="shared" ref="E12:O12" si="8">SUM(E22,E32,E42)</f>
        <v>1253861</v>
      </c>
      <c r="F12" s="33">
        <f t="shared" si="8"/>
        <v>1248902</v>
      </c>
      <c r="G12" s="33">
        <f t="shared" si="8"/>
        <v>1278716</v>
      </c>
      <c r="H12" s="33">
        <f t="shared" si="8"/>
        <v>1267327</v>
      </c>
      <c r="I12" s="33">
        <f t="shared" si="8"/>
        <v>1243669</v>
      </c>
      <c r="J12" s="33">
        <f t="shared" si="8"/>
        <v>1260474</v>
      </c>
      <c r="K12" s="33">
        <f t="shared" si="8"/>
        <v>1292832</v>
      </c>
      <c r="L12" s="33">
        <f t="shared" si="8"/>
        <v>1257718</v>
      </c>
      <c r="M12" s="33">
        <f t="shared" si="8"/>
        <v>1306887</v>
      </c>
      <c r="N12" s="33">
        <f>SUM(N22,N32,N42)</f>
        <v>1247577</v>
      </c>
      <c r="O12" s="33">
        <f t="shared" si="8"/>
        <v>1239832</v>
      </c>
    </row>
    <row r="13" spans="1:16" ht="13.5" customHeight="1" x14ac:dyDescent="0.15">
      <c r="A13" s="78" t="s">
        <v>0</v>
      </c>
      <c r="B13" s="74" t="s">
        <v>1</v>
      </c>
      <c r="C13" s="10" t="s">
        <v>3</v>
      </c>
      <c r="D13" s="31">
        <f>D14+D15</f>
        <v>343148</v>
      </c>
      <c r="E13" s="31">
        <f t="shared" ref="E13:O13" si="9">E14+E15</f>
        <v>319477</v>
      </c>
      <c r="F13" s="31">
        <f t="shared" si="9"/>
        <v>317954</v>
      </c>
      <c r="G13" s="31">
        <f t="shared" si="9"/>
        <v>326071</v>
      </c>
      <c r="H13" s="31">
        <f t="shared" si="9"/>
        <v>322760</v>
      </c>
      <c r="I13" s="31">
        <f t="shared" si="9"/>
        <v>315165</v>
      </c>
      <c r="J13" s="31">
        <f t="shared" si="9"/>
        <v>318065</v>
      </c>
      <c r="K13" s="31">
        <f t="shared" si="9"/>
        <v>324418</v>
      </c>
      <c r="L13" s="31">
        <f t="shared" si="9"/>
        <v>316142</v>
      </c>
      <c r="M13" s="31">
        <f>M14+M15</f>
        <v>327724</v>
      </c>
      <c r="N13" s="31">
        <f t="shared" si="9"/>
        <v>311264</v>
      </c>
      <c r="O13" s="31">
        <f t="shared" si="9"/>
        <v>310110</v>
      </c>
    </row>
    <row r="14" spans="1:16" ht="13.5" customHeight="1" x14ac:dyDescent="0.15">
      <c r="A14" s="79"/>
      <c r="B14" s="75"/>
      <c r="C14" s="8" t="s">
        <v>17</v>
      </c>
      <c r="D14" s="44">
        <v>8446</v>
      </c>
      <c r="E14" s="44">
        <v>8076</v>
      </c>
      <c r="F14" s="44">
        <v>8338</v>
      </c>
      <c r="G14" s="44">
        <v>8487</v>
      </c>
      <c r="H14" s="44">
        <v>8349</v>
      </c>
      <c r="I14" s="44">
        <v>8223</v>
      </c>
      <c r="J14" s="44">
        <v>8083</v>
      </c>
      <c r="K14" s="44">
        <v>8162</v>
      </c>
      <c r="L14" s="44">
        <v>8117</v>
      </c>
      <c r="M14" s="44">
        <v>8111</v>
      </c>
      <c r="N14" s="44">
        <v>7898</v>
      </c>
      <c r="O14" s="44">
        <v>8056</v>
      </c>
      <c r="P14" s="63">
        <f>SUM(D14:O14)</f>
        <v>98346</v>
      </c>
    </row>
    <row r="15" spans="1:16" ht="13.5" customHeight="1" x14ac:dyDescent="0.15">
      <c r="A15" s="79"/>
      <c r="B15" s="75"/>
      <c r="C15" s="8" t="s">
        <v>18</v>
      </c>
      <c r="D15" s="44">
        <v>334702</v>
      </c>
      <c r="E15" s="44">
        <v>311401</v>
      </c>
      <c r="F15" s="44">
        <v>309616</v>
      </c>
      <c r="G15" s="44">
        <v>317584</v>
      </c>
      <c r="H15" s="44">
        <v>314411</v>
      </c>
      <c r="I15" s="44">
        <v>306942</v>
      </c>
      <c r="J15" s="44">
        <v>309982</v>
      </c>
      <c r="K15" s="44">
        <v>316256</v>
      </c>
      <c r="L15" s="44">
        <v>308025</v>
      </c>
      <c r="M15" s="44">
        <v>319613</v>
      </c>
      <c r="N15" s="44">
        <v>303366</v>
      </c>
      <c r="O15" s="44">
        <v>302054</v>
      </c>
      <c r="P15" s="63">
        <f t="shared" ref="P15:P42" si="10">SUM(D15:O15)</f>
        <v>3753952</v>
      </c>
    </row>
    <row r="16" spans="1:16" ht="13.5" customHeight="1" x14ac:dyDescent="0.15">
      <c r="A16" s="79"/>
      <c r="B16" s="75"/>
      <c r="C16" s="8" t="s">
        <v>44</v>
      </c>
      <c r="D16" s="44">
        <v>72119</v>
      </c>
      <c r="E16" s="44">
        <v>69569</v>
      </c>
      <c r="F16" s="44">
        <v>69429</v>
      </c>
      <c r="G16" s="44">
        <v>72117</v>
      </c>
      <c r="H16" s="44">
        <v>70407</v>
      </c>
      <c r="I16" s="44">
        <v>65846</v>
      </c>
      <c r="J16" s="44">
        <v>67877</v>
      </c>
      <c r="K16" s="44">
        <v>70743</v>
      </c>
      <c r="L16" s="44">
        <v>68878</v>
      </c>
      <c r="M16" s="44">
        <v>71165</v>
      </c>
      <c r="N16" s="44">
        <v>67379</v>
      </c>
      <c r="O16" s="44">
        <v>67375</v>
      </c>
      <c r="P16" s="63">
        <f t="shared" si="10"/>
        <v>832904</v>
      </c>
    </row>
    <row r="17" spans="1:16" ht="13.5" customHeight="1" x14ac:dyDescent="0.15">
      <c r="A17" s="79"/>
      <c r="B17" s="76"/>
      <c r="C17" s="9" t="s">
        <v>2</v>
      </c>
      <c r="D17" s="30">
        <f>SUM(D14:D16)</f>
        <v>415267</v>
      </c>
      <c r="E17" s="30">
        <f t="shared" ref="E17:O17" si="11">SUM(E14:E16)</f>
        <v>389046</v>
      </c>
      <c r="F17" s="30">
        <f t="shared" si="11"/>
        <v>387383</v>
      </c>
      <c r="G17" s="30">
        <f t="shared" si="11"/>
        <v>398188</v>
      </c>
      <c r="H17" s="30">
        <f t="shared" si="11"/>
        <v>393167</v>
      </c>
      <c r="I17" s="30">
        <f t="shared" si="11"/>
        <v>381011</v>
      </c>
      <c r="J17" s="30">
        <f t="shared" si="11"/>
        <v>385942</v>
      </c>
      <c r="K17" s="30">
        <f t="shared" si="11"/>
        <v>395161</v>
      </c>
      <c r="L17" s="30">
        <f>SUM(L14:L16)</f>
        <v>385020</v>
      </c>
      <c r="M17" s="30">
        <f>SUM(M14:M16)</f>
        <v>398889</v>
      </c>
      <c r="N17" s="30">
        <f t="shared" si="11"/>
        <v>378643</v>
      </c>
      <c r="O17" s="30">
        <f t="shared" si="11"/>
        <v>377485</v>
      </c>
      <c r="P17" s="63">
        <f t="shared" si="10"/>
        <v>4685202</v>
      </c>
    </row>
    <row r="18" spans="1:16" x14ac:dyDescent="0.15">
      <c r="A18" s="79"/>
      <c r="B18" s="72" t="s">
        <v>41</v>
      </c>
      <c r="C18" s="73"/>
      <c r="D18" s="46">
        <v>214558</v>
      </c>
      <c r="E18" s="46">
        <v>199071</v>
      </c>
      <c r="F18" s="46">
        <v>196662</v>
      </c>
      <c r="G18" s="44">
        <v>200907</v>
      </c>
      <c r="H18" s="44">
        <v>199478</v>
      </c>
      <c r="I18" s="44">
        <v>195470</v>
      </c>
      <c r="J18" s="44">
        <v>196423</v>
      </c>
      <c r="K18" s="44">
        <v>201476</v>
      </c>
      <c r="L18" s="44">
        <v>195043</v>
      </c>
      <c r="M18" s="44">
        <v>205474</v>
      </c>
      <c r="N18" s="44">
        <v>195059</v>
      </c>
      <c r="O18" s="46">
        <v>194038</v>
      </c>
      <c r="P18" s="63">
        <f t="shared" si="10"/>
        <v>2393659</v>
      </c>
    </row>
    <row r="19" spans="1:16" ht="13.5" customHeight="1" x14ac:dyDescent="0.15">
      <c r="A19" s="79"/>
      <c r="B19" s="77" t="s">
        <v>42</v>
      </c>
      <c r="C19" s="26" t="s">
        <v>43</v>
      </c>
      <c r="D19" s="32" t="s">
        <v>49</v>
      </c>
      <c r="E19" s="32" t="s">
        <v>49</v>
      </c>
      <c r="F19" s="32" t="s">
        <v>49</v>
      </c>
      <c r="G19" s="32" t="s">
        <v>49</v>
      </c>
      <c r="H19" s="32" t="s">
        <v>49</v>
      </c>
      <c r="I19" s="32" t="s">
        <v>49</v>
      </c>
      <c r="J19" s="32" t="s">
        <v>49</v>
      </c>
      <c r="K19" s="32" t="s">
        <v>49</v>
      </c>
      <c r="L19" s="32" t="s">
        <v>49</v>
      </c>
      <c r="M19" s="32" t="s">
        <v>49</v>
      </c>
      <c r="N19" s="32" t="s">
        <v>49</v>
      </c>
      <c r="O19" s="32" t="s">
        <v>49</v>
      </c>
      <c r="P19" s="63">
        <f t="shared" si="10"/>
        <v>0</v>
      </c>
    </row>
    <row r="20" spans="1:16" ht="13.5" customHeight="1" x14ac:dyDescent="0.15">
      <c r="A20" s="79"/>
      <c r="B20" s="77"/>
      <c r="C20" s="26" t="s">
        <v>44</v>
      </c>
      <c r="D20" s="32" t="s">
        <v>49</v>
      </c>
      <c r="E20" s="32" t="s">
        <v>49</v>
      </c>
      <c r="F20" s="32" t="s">
        <v>50</v>
      </c>
      <c r="G20" s="32" t="s">
        <v>49</v>
      </c>
      <c r="H20" s="32" t="s">
        <v>49</v>
      </c>
      <c r="I20" s="32" t="s">
        <v>49</v>
      </c>
      <c r="J20" s="32" t="s">
        <v>49</v>
      </c>
      <c r="K20" s="32" t="s">
        <v>49</v>
      </c>
      <c r="L20" s="32" t="s">
        <v>49</v>
      </c>
      <c r="M20" s="32" t="s">
        <v>49</v>
      </c>
      <c r="N20" s="32" t="s">
        <v>49</v>
      </c>
      <c r="O20" s="32" t="s">
        <v>49</v>
      </c>
      <c r="P20" s="63">
        <f t="shared" si="10"/>
        <v>0</v>
      </c>
    </row>
    <row r="21" spans="1:16" x14ac:dyDescent="0.15">
      <c r="A21" s="79"/>
      <c r="B21" s="81" t="s">
        <v>45</v>
      </c>
      <c r="C21" s="82"/>
      <c r="D21" s="47">
        <v>1652</v>
      </c>
      <c r="E21" s="47">
        <v>1632</v>
      </c>
      <c r="F21" s="47">
        <v>1676</v>
      </c>
      <c r="G21" s="44">
        <v>1682</v>
      </c>
      <c r="H21" s="44">
        <v>1719</v>
      </c>
      <c r="I21" s="44">
        <v>1676</v>
      </c>
      <c r="J21" s="44">
        <v>1627</v>
      </c>
      <c r="K21" s="44">
        <v>1752</v>
      </c>
      <c r="L21" s="44">
        <v>1790</v>
      </c>
      <c r="M21" s="44">
        <v>1803</v>
      </c>
      <c r="N21" s="44">
        <v>1849</v>
      </c>
      <c r="O21" s="47">
        <v>1790</v>
      </c>
      <c r="P21" s="63">
        <f t="shared" si="10"/>
        <v>20648</v>
      </c>
    </row>
    <row r="22" spans="1:16" ht="13.5" customHeight="1" x14ac:dyDescent="0.15">
      <c r="A22" s="80"/>
      <c r="B22" s="15" t="s">
        <v>22</v>
      </c>
      <c r="C22" s="16"/>
      <c r="D22" s="33">
        <f>D17+D18+D21</f>
        <v>631477</v>
      </c>
      <c r="E22" s="33">
        <f t="shared" ref="E22:O22" si="12">E17+E18+E21</f>
        <v>589749</v>
      </c>
      <c r="F22" s="33">
        <f t="shared" si="12"/>
        <v>585721</v>
      </c>
      <c r="G22" s="33">
        <f t="shared" si="12"/>
        <v>600777</v>
      </c>
      <c r="H22" s="33">
        <f t="shared" si="12"/>
        <v>594364</v>
      </c>
      <c r="I22" s="33">
        <f t="shared" si="12"/>
        <v>578157</v>
      </c>
      <c r="J22" s="33">
        <f t="shared" si="12"/>
        <v>583992</v>
      </c>
      <c r="K22" s="33">
        <f t="shared" si="12"/>
        <v>598389</v>
      </c>
      <c r="L22" s="33">
        <f t="shared" si="12"/>
        <v>581853</v>
      </c>
      <c r="M22" s="33">
        <f>M17+M18+M21</f>
        <v>606166</v>
      </c>
      <c r="N22" s="33">
        <f t="shared" si="12"/>
        <v>575551</v>
      </c>
      <c r="O22" s="33">
        <f t="shared" si="12"/>
        <v>573313</v>
      </c>
      <c r="P22" s="63">
        <f t="shared" si="10"/>
        <v>7099509</v>
      </c>
    </row>
    <row r="23" spans="1:16" ht="13.5" customHeight="1" x14ac:dyDescent="0.15">
      <c r="A23" s="78" t="s">
        <v>5</v>
      </c>
      <c r="B23" s="74" t="s">
        <v>1</v>
      </c>
      <c r="C23" s="10" t="s">
        <v>3</v>
      </c>
      <c r="D23" s="31">
        <f>D24+D25</f>
        <v>0</v>
      </c>
      <c r="E23" s="31">
        <f t="shared" ref="E23:O23" si="13">E24+E25</f>
        <v>1</v>
      </c>
      <c r="F23" s="31">
        <f t="shared" si="13"/>
        <v>1</v>
      </c>
      <c r="G23" s="31">
        <f t="shared" si="13"/>
        <v>-2</v>
      </c>
      <c r="H23" s="31">
        <f t="shared" si="13"/>
        <v>-1</v>
      </c>
      <c r="I23" s="31">
        <f t="shared" si="13"/>
        <v>0</v>
      </c>
      <c r="J23" s="31">
        <f t="shared" si="13"/>
        <v>0</v>
      </c>
      <c r="K23" s="31">
        <f t="shared" si="13"/>
        <v>0</v>
      </c>
      <c r="L23" s="31">
        <f t="shared" si="13"/>
        <v>0</v>
      </c>
      <c r="M23" s="31">
        <f t="shared" si="13"/>
        <v>1</v>
      </c>
      <c r="N23" s="31">
        <f t="shared" si="13"/>
        <v>0</v>
      </c>
      <c r="O23" s="31">
        <f t="shared" si="13"/>
        <v>1</v>
      </c>
      <c r="P23" s="63">
        <f t="shared" si="10"/>
        <v>1</v>
      </c>
    </row>
    <row r="24" spans="1:16" x14ac:dyDescent="0.15">
      <c r="A24" s="79"/>
      <c r="B24" s="75"/>
      <c r="C24" s="8" t="s">
        <v>17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63">
        <f t="shared" si="10"/>
        <v>0</v>
      </c>
    </row>
    <row r="25" spans="1:16" x14ac:dyDescent="0.15">
      <c r="A25" s="79"/>
      <c r="B25" s="75"/>
      <c r="C25" s="14" t="s">
        <v>18</v>
      </c>
      <c r="D25" s="45">
        <v>0</v>
      </c>
      <c r="E25" s="45">
        <v>1</v>
      </c>
      <c r="F25" s="45">
        <v>1</v>
      </c>
      <c r="G25" s="45">
        <v>-2</v>
      </c>
      <c r="H25" s="45">
        <v>-1</v>
      </c>
      <c r="I25" s="45">
        <v>0</v>
      </c>
      <c r="J25" s="45">
        <v>0</v>
      </c>
      <c r="K25" s="45">
        <v>0</v>
      </c>
      <c r="L25" s="45">
        <v>0</v>
      </c>
      <c r="M25" s="45">
        <v>1</v>
      </c>
      <c r="N25" s="45">
        <v>0</v>
      </c>
      <c r="O25" s="45">
        <v>1</v>
      </c>
      <c r="P25" s="63">
        <f t="shared" si="10"/>
        <v>1</v>
      </c>
    </row>
    <row r="26" spans="1:16" x14ac:dyDescent="0.15">
      <c r="A26" s="79"/>
      <c r="B26" s="75"/>
      <c r="C26" s="8" t="s">
        <v>44</v>
      </c>
      <c r="D26" s="45">
        <v>0</v>
      </c>
      <c r="E26" s="45">
        <v>0</v>
      </c>
      <c r="F26" s="45">
        <v>0</v>
      </c>
      <c r="G26" s="45">
        <v>1</v>
      </c>
      <c r="H26" s="45">
        <v>1</v>
      </c>
      <c r="I26" s="45">
        <v>-1</v>
      </c>
      <c r="J26" s="45">
        <v>-1</v>
      </c>
      <c r="K26" s="45">
        <v>2</v>
      </c>
      <c r="L26" s="45">
        <v>0</v>
      </c>
      <c r="M26" s="45">
        <v>-1</v>
      </c>
      <c r="N26" s="45">
        <v>0</v>
      </c>
      <c r="O26" s="45">
        <v>0</v>
      </c>
      <c r="P26" s="63">
        <f t="shared" si="10"/>
        <v>1</v>
      </c>
    </row>
    <row r="27" spans="1:16" x14ac:dyDescent="0.15">
      <c r="A27" s="79"/>
      <c r="B27" s="76"/>
      <c r="C27" s="9" t="s">
        <v>2</v>
      </c>
      <c r="D27" s="30">
        <f>SUM(D24:D26)</f>
        <v>0</v>
      </c>
      <c r="E27" s="30">
        <f t="shared" ref="E27:O27" si="14">SUM(E24:E26)</f>
        <v>1</v>
      </c>
      <c r="F27" s="30">
        <f t="shared" si="14"/>
        <v>1</v>
      </c>
      <c r="G27" s="30">
        <f t="shared" si="14"/>
        <v>-1</v>
      </c>
      <c r="H27" s="30">
        <f t="shared" si="14"/>
        <v>0</v>
      </c>
      <c r="I27" s="30">
        <f t="shared" si="14"/>
        <v>-1</v>
      </c>
      <c r="J27" s="30">
        <f t="shared" si="14"/>
        <v>-1</v>
      </c>
      <c r="K27" s="30">
        <f t="shared" si="14"/>
        <v>2</v>
      </c>
      <c r="L27" s="30">
        <f t="shared" si="14"/>
        <v>0</v>
      </c>
      <c r="M27" s="30">
        <f t="shared" si="14"/>
        <v>0</v>
      </c>
      <c r="N27" s="30">
        <f t="shared" si="14"/>
        <v>0</v>
      </c>
      <c r="O27" s="30">
        <f t="shared" si="14"/>
        <v>1</v>
      </c>
      <c r="P27" s="63">
        <f t="shared" si="10"/>
        <v>2</v>
      </c>
    </row>
    <row r="28" spans="1:16" x14ac:dyDescent="0.15">
      <c r="A28" s="79"/>
      <c r="B28" s="72" t="s">
        <v>41</v>
      </c>
      <c r="C28" s="73"/>
      <c r="D28" s="48">
        <v>0</v>
      </c>
      <c r="E28" s="48">
        <v>0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8">
        <v>0</v>
      </c>
      <c r="P28" s="63">
        <f t="shared" si="10"/>
        <v>0</v>
      </c>
    </row>
    <row r="29" spans="1:16" ht="13.5" customHeight="1" x14ac:dyDescent="0.15">
      <c r="A29" s="79"/>
      <c r="B29" s="77" t="s">
        <v>42</v>
      </c>
      <c r="C29" s="26" t="s">
        <v>43</v>
      </c>
      <c r="D29" s="32" t="s">
        <v>49</v>
      </c>
      <c r="E29" s="32" t="s">
        <v>49</v>
      </c>
      <c r="F29" s="32" t="s">
        <v>49</v>
      </c>
      <c r="G29" s="32" t="s">
        <v>49</v>
      </c>
      <c r="H29" s="32" t="s">
        <v>49</v>
      </c>
      <c r="I29" s="32" t="s">
        <v>49</v>
      </c>
      <c r="J29" s="32" t="s">
        <v>49</v>
      </c>
      <c r="K29" s="32" t="s">
        <v>49</v>
      </c>
      <c r="L29" s="32" t="s">
        <v>49</v>
      </c>
      <c r="M29" s="32" t="s">
        <v>49</v>
      </c>
      <c r="N29" s="32" t="s">
        <v>49</v>
      </c>
      <c r="O29" s="32" t="s">
        <v>49</v>
      </c>
      <c r="P29" s="63">
        <f t="shared" si="10"/>
        <v>0</v>
      </c>
    </row>
    <row r="30" spans="1:16" x14ac:dyDescent="0.15">
      <c r="A30" s="79"/>
      <c r="B30" s="77"/>
      <c r="C30" s="26" t="s">
        <v>44</v>
      </c>
      <c r="D30" s="32" t="s">
        <v>49</v>
      </c>
      <c r="E30" s="32" t="s">
        <v>49</v>
      </c>
      <c r="F30" s="32" t="s">
        <v>49</v>
      </c>
      <c r="G30" s="32" t="s">
        <v>49</v>
      </c>
      <c r="H30" s="32" t="s">
        <v>49</v>
      </c>
      <c r="I30" s="32" t="s">
        <v>49</v>
      </c>
      <c r="J30" s="32" t="s">
        <v>49</v>
      </c>
      <c r="K30" s="32" t="s">
        <v>49</v>
      </c>
      <c r="L30" s="32" t="s">
        <v>49</v>
      </c>
      <c r="M30" s="32" t="s">
        <v>49</v>
      </c>
      <c r="N30" s="32" t="s">
        <v>49</v>
      </c>
      <c r="O30" s="32" t="s">
        <v>49</v>
      </c>
      <c r="P30" s="63">
        <f t="shared" si="10"/>
        <v>0</v>
      </c>
    </row>
    <row r="31" spans="1:16" ht="13.5" customHeight="1" x14ac:dyDescent="0.15">
      <c r="A31" s="79"/>
      <c r="B31" s="81" t="s">
        <v>45</v>
      </c>
      <c r="C31" s="82"/>
      <c r="D31" s="49">
        <v>0</v>
      </c>
      <c r="E31" s="49">
        <v>0</v>
      </c>
      <c r="F31" s="49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9">
        <v>0</v>
      </c>
      <c r="P31" s="63">
        <f t="shared" si="10"/>
        <v>0</v>
      </c>
    </row>
    <row r="32" spans="1:16" x14ac:dyDescent="0.15">
      <c r="A32" s="80"/>
      <c r="B32" s="15" t="s">
        <v>22</v>
      </c>
      <c r="C32" s="16"/>
      <c r="D32" s="33">
        <f>D27+D28+D31</f>
        <v>0</v>
      </c>
      <c r="E32" s="33">
        <f t="shared" ref="E32:O32" si="15">E27+E28+E31</f>
        <v>1</v>
      </c>
      <c r="F32" s="33">
        <f t="shared" si="15"/>
        <v>1</v>
      </c>
      <c r="G32" s="33">
        <f t="shared" si="15"/>
        <v>-1</v>
      </c>
      <c r="H32" s="33">
        <f t="shared" si="15"/>
        <v>0</v>
      </c>
      <c r="I32" s="33">
        <f t="shared" si="15"/>
        <v>-1</v>
      </c>
      <c r="J32" s="33">
        <f t="shared" si="15"/>
        <v>-1</v>
      </c>
      <c r="K32" s="33">
        <f t="shared" si="15"/>
        <v>2</v>
      </c>
      <c r="L32" s="33">
        <f t="shared" si="15"/>
        <v>0</v>
      </c>
      <c r="M32" s="33">
        <f t="shared" si="15"/>
        <v>0</v>
      </c>
      <c r="N32" s="33">
        <f t="shared" si="15"/>
        <v>0</v>
      </c>
      <c r="O32" s="33">
        <f t="shared" si="15"/>
        <v>1</v>
      </c>
      <c r="P32" s="63">
        <f t="shared" si="10"/>
        <v>2</v>
      </c>
    </row>
    <row r="33" spans="1:16" s="6" customFormat="1" ht="13.5" customHeight="1" x14ac:dyDescent="0.15">
      <c r="A33" s="78" t="s">
        <v>46</v>
      </c>
      <c r="B33" s="74" t="s">
        <v>1</v>
      </c>
      <c r="C33" s="10" t="s">
        <v>3</v>
      </c>
      <c r="D33" s="34">
        <f t="shared" ref="D33:O33" si="16">D34+D35</f>
        <v>382130</v>
      </c>
      <c r="E33" s="34">
        <f t="shared" si="16"/>
        <v>372244</v>
      </c>
      <c r="F33" s="34">
        <f t="shared" si="16"/>
        <v>371965</v>
      </c>
      <c r="G33" s="34">
        <f t="shared" si="16"/>
        <v>380386</v>
      </c>
      <c r="H33" s="34">
        <f t="shared" si="16"/>
        <v>377654</v>
      </c>
      <c r="I33" s="34">
        <f t="shared" si="16"/>
        <v>374428</v>
      </c>
      <c r="J33" s="34">
        <f t="shared" si="16"/>
        <v>380676</v>
      </c>
      <c r="K33" s="34">
        <f t="shared" si="16"/>
        <v>389415</v>
      </c>
      <c r="L33" s="34">
        <f t="shared" si="16"/>
        <v>378359</v>
      </c>
      <c r="M33" s="34">
        <f t="shared" si="16"/>
        <v>390743</v>
      </c>
      <c r="N33" s="34">
        <f t="shared" si="16"/>
        <v>375157</v>
      </c>
      <c r="O33" s="34">
        <f t="shared" si="16"/>
        <v>372276</v>
      </c>
      <c r="P33" s="63">
        <f t="shared" si="10"/>
        <v>4545433</v>
      </c>
    </row>
    <row r="34" spans="1:16" s="6" customFormat="1" ht="13.5" customHeight="1" x14ac:dyDescent="0.15">
      <c r="A34" s="79"/>
      <c r="B34" s="75"/>
      <c r="C34" s="8" t="s">
        <v>17</v>
      </c>
      <c r="D34" s="43">
        <v>15964</v>
      </c>
      <c r="E34" s="43">
        <v>15069</v>
      </c>
      <c r="F34" s="43">
        <v>15458</v>
      </c>
      <c r="G34" s="43">
        <v>15298</v>
      </c>
      <c r="H34" s="43">
        <v>15533</v>
      </c>
      <c r="I34" s="43">
        <v>15782</v>
      </c>
      <c r="J34" s="43">
        <v>15641</v>
      </c>
      <c r="K34" s="43">
        <v>16070</v>
      </c>
      <c r="L34" s="43">
        <v>15812</v>
      </c>
      <c r="M34" s="43">
        <v>16067</v>
      </c>
      <c r="N34" s="43">
        <v>16015</v>
      </c>
      <c r="O34" s="43">
        <v>16188</v>
      </c>
      <c r="P34" s="63">
        <f t="shared" si="10"/>
        <v>188897</v>
      </c>
    </row>
    <row r="35" spans="1:16" s="6" customFormat="1" ht="13.5" customHeight="1" x14ac:dyDescent="0.15">
      <c r="A35" s="79"/>
      <c r="B35" s="75"/>
      <c r="C35" s="8" t="s">
        <v>18</v>
      </c>
      <c r="D35" s="43">
        <v>366166</v>
      </c>
      <c r="E35" s="43">
        <v>357175</v>
      </c>
      <c r="F35" s="43">
        <v>356507</v>
      </c>
      <c r="G35" s="43">
        <v>365088</v>
      </c>
      <c r="H35" s="43">
        <v>362121</v>
      </c>
      <c r="I35" s="43">
        <v>358646</v>
      </c>
      <c r="J35" s="43">
        <v>365035</v>
      </c>
      <c r="K35" s="43">
        <v>373345</v>
      </c>
      <c r="L35" s="43">
        <v>362547</v>
      </c>
      <c r="M35" s="43">
        <v>374676</v>
      </c>
      <c r="N35" s="43">
        <v>359142</v>
      </c>
      <c r="O35" s="43">
        <v>356088</v>
      </c>
      <c r="P35" s="63">
        <f t="shared" si="10"/>
        <v>4356536</v>
      </c>
    </row>
    <row r="36" spans="1:16" s="6" customFormat="1" ht="13.5" customHeight="1" x14ac:dyDescent="0.15">
      <c r="A36" s="79"/>
      <c r="B36" s="75"/>
      <c r="C36" s="8" t="s">
        <v>44</v>
      </c>
      <c r="D36" s="43">
        <v>54742</v>
      </c>
      <c r="E36" s="43">
        <v>53441</v>
      </c>
      <c r="F36" s="43">
        <v>53906</v>
      </c>
      <c r="G36" s="43">
        <v>55394</v>
      </c>
      <c r="H36" s="43">
        <v>53633</v>
      </c>
      <c r="I36" s="43">
        <v>50155</v>
      </c>
      <c r="J36" s="43">
        <v>53188</v>
      </c>
      <c r="K36" s="43">
        <v>56830</v>
      </c>
      <c r="L36" s="43">
        <v>56185</v>
      </c>
      <c r="M36" s="43">
        <v>58181</v>
      </c>
      <c r="N36" s="43">
        <v>54995</v>
      </c>
      <c r="O36" s="43">
        <v>55543</v>
      </c>
      <c r="P36" s="63">
        <f t="shared" si="10"/>
        <v>656193</v>
      </c>
    </row>
    <row r="37" spans="1:16" s="6" customFormat="1" ht="13.5" customHeight="1" x14ac:dyDescent="0.15">
      <c r="A37" s="79"/>
      <c r="B37" s="76"/>
      <c r="C37" s="9" t="s">
        <v>2</v>
      </c>
      <c r="D37" s="36">
        <f>SUM(D34:D36)</f>
        <v>436872</v>
      </c>
      <c r="E37" s="36">
        <f>SUM(E34:E36)</f>
        <v>425685</v>
      </c>
      <c r="F37" s="36">
        <f t="shared" ref="F37:O37" si="17">SUM(F34:F36)</f>
        <v>425871</v>
      </c>
      <c r="G37" s="36">
        <f t="shared" si="17"/>
        <v>435780</v>
      </c>
      <c r="H37" s="36">
        <f t="shared" si="17"/>
        <v>431287</v>
      </c>
      <c r="I37" s="36">
        <f t="shared" si="17"/>
        <v>424583</v>
      </c>
      <c r="J37" s="36">
        <f t="shared" si="17"/>
        <v>433864</v>
      </c>
      <c r="K37" s="36">
        <f t="shared" si="17"/>
        <v>446245</v>
      </c>
      <c r="L37" s="36">
        <f t="shared" si="17"/>
        <v>434544</v>
      </c>
      <c r="M37" s="36">
        <f>SUM(M34:M36)</f>
        <v>448924</v>
      </c>
      <c r="N37" s="36">
        <f t="shared" si="17"/>
        <v>430152</v>
      </c>
      <c r="O37" s="36">
        <f t="shared" si="17"/>
        <v>427819</v>
      </c>
      <c r="P37" s="63">
        <f t="shared" si="10"/>
        <v>5201626</v>
      </c>
    </row>
    <row r="38" spans="1:16" s="6" customFormat="1" ht="13.5" customHeight="1" x14ac:dyDescent="0.15">
      <c r="A38" s="79"/>
      <c r="B38" s="72" t="s">
        <v>41</v>
      </c>
      <c r="C38" s="73"/>
      <c r="D38" s="50">
        <v>242192</v>
      </c>
      <c r="E38" s="50">
        <v>237142</v>
      </c>
      <c r="F38" s="50">
        <v>236017</v>
      </c>
      <c r="G38" s="43">
        <v>240825</v>
      </c>
      <c r="H38" s="43">
        <v>240288</v>
      </c>
      <c r="I38" s="43">
        <v>239613</v>
      </c>
      <c r="J38" s="43">
        <v>241309</v>
      </c>
      <c r="K38" s="43">
        <v>246789</v>
      </c>
      <c r="L38" s="43">
        <v>239862</v>
      </c>
      <c r="M38" s="43">
        <v>250367</v>
      </c>
      <c r="N38" s="43">
        <v>240418</v>
      </c>
      <c r="O38" s="50">
        <v>237177</v>
      </c>
      <c r="P38" s="63">
        <f t="shared" si="10"/>
        <v>2891999</v>
      </c>
    </row>
    <row r="39" spans="1:16" ht="13.5" customHeight="1" x14ac:dyDescent="0.15">
      <c r="A39" s="79"/>
      <c r="B39" s="77" t="s">
        <v>42</v>
      </c>
      <c r="C39" s="26" t="s">
        <v>43</v>
      </c>
      <c r="D39" s="32" t="s">
        <v>49</v>
      </c>
      <c r="E39" s="32" t="s">
        <v>49</v>
      </c>
      <c r="F39" s="32" t="s">
        <v>49</v>
      </c>
      <c r="G39" s="32" t="s">
        <v>49</v>
      </c>
      <c r="H39" s="32" t="s">
        <v>49</v>
      </c>
      <c r="I39" s="32" t="s">
        <v>49</v>
      </c>
      <c r="J39" s="32" t="s">
        <v>49</v>
      </c>
      <c r="K39" s="32" t="s">
        <v>49</v>
      </c>
      <c r="L39" s="32" t="s">
        <v>49</v>
      </c>
      <c r="M39" s="32" t="s">
        <v>49</v>
      </c>
      <c r="N39" s="32" t="s">
        <v>49</v>
      </c>
      <c r="O39" s="32" t="s">
        <v>49</v>
      </c>
      <c r="P39" s="63">
        <f t="shared" si="10"/>
        <v>0</v>
      </c>
    </row>
    <row r="40" spans="1:16" x14ac:dyDescent="0.15">
      <c r="A40" s="79"/>
      <c r="B40" s="77"/>
      <c r="C40" s="26" t="s">
        <v>44</v>
      </c>
      <c r="D40" s="32" t="s">
        <v>49</v>
      </c>
      <c r="E40" s="32" t="s">
        <v>49</v>
      </c>
      <c r="F40" s="32" t="s">
        <v>49</v>
      </c>
      <c r="G40" s="32" t="s">
        <v>49</v>
      </c>
      <c r="H40" s="32" t="s">
        <v>49</v>
      </c>
      <c r="I40" s="32" t="s">
        <v>49</v>
      </c>
      <c r="J40" s="32" t="s">
        <v>49</v>
      </c>
      <c r="K40" s="32" t="s">
        <v>49</v>
      </c>
      <c r="L40" s="32" t="s">
        <v>49</v>
      </c>
      <c r="M40" s="32" t="s">
        <v>49</v>
      </c>
      <c r="N40" s="32" t="s">
        <v>49</v>
      </c>
      <c r="O40" s="32" t="s">
        <v>49</v>
      </c>
      <c r="P40" s="63">
        <f t="shared" si="10"/>
        <v>0</v>
      </c>
    </row>
    <row r="41" spans="1:16" s="6" customFormat="1" ht="13.5" customHeight="1" x14ac:dyDescent="0.15">
      <c r="A41" s="79"/>
      <c r="B41" s="83" t="s">
        <v>45</v>
      </c>
      <c r="C41" s="84"/>
      <c r="D41" s="51">
        <v>1277</v>
      </c>
      <c r="E41" s="51">
        <v>1284</v>
      </c>
      <c r="F41" s="51">
        <v>1292</v>
      </c>
      <c r="G41" s="43">
        <v>1335</v>
      </c>
      <c r="H41" s="43">
        <v>1388</v>
      </c>
      <c r="I41" s="43">
        <v>1317</v>
      </c>
      <c r="J41" s="43">
        <v>1310</v>
      </c>
      <c r="K41" s="43">
        <v>1407</v>
      </c>
      <c r="L41" s="43">
        <v>1459</v>
      </c>
      <c r="M41" s="43">
        <v>1430</v>
      </c>
      <c r="N41" s="43">
        <v>1456</v>
      </c>
      <c r="O41" s="51">
        <v>1522</v>
      </c>
      <c r="P41" s="63">
        <f t="shared" si="10"/>
        <v>16477</v>
      </c>
    </row>
    <row r="42" spans="1:16" s="6" customFormat="1" ht="13.5" customHeight="1" x14ac:dyDescent="0.15">
      <c r="A42" s="80"/>
      <c r="B42" s="15" t="s">
        <v>22</v>
      </c>
      <c r="C42" s="16"/>
      <c r="D42" s="35">
        <f>D37+D38+D41</f>
        <v>680341</v>
      </c>
      <c r="E42" s="35">
        <f t="shared" ref="E42:O42" si="18">E37+E38+E41</f>
        <v>664111</v>
      </c>
      <c r="F42" s="35">
        <f t="shared" si="18"/>
        <v>663180</v>
      </c>
      <c r="G42" s="35">
        <f t="shared" si="18"/>
        <v>677940</v>
      </c>
      <c r="H42" s="35">
        <f t="shared" si="18"/>
        <v>672963</v>
      </c>
      <c r="I42" s="35">
        <f t="shared" si="18"/>
        <v>665513</v>
      </c>
      <c r="J42" s="35">
        <f>J37+J38+J41</f>
        <v>676483</v>
      </c>
      <c r="K42" s="35">
        <f>K37+K38+K41</f>
        <v>694441</v>
      </c>
      <c r="L42" s="35">
        <f t="shared" si="18"/>
        <v>675865</v>
      </c>
      <c r="M42" s="35">
        <f t="shared" si="18"/>
        <v>700721</v>
      </c>
      <c r="N42" s="35">
        <f t="shared" si="18"/>
        <v>672026</v>
      </c>
      <c r="O42" s="35">
        <f t="shared" si="18"/>
        <v>666518</v>
      </c>
      <c r="P42" s="63">
        <f t="shared" si="10"/>
        <v>8110102</v>
      </c>
    </row>
    <row r="43" spans="1:16" x14ac:dyDescent="0.15">
      <c r="A43" s="6" t="s">
        <v>23</v>
      </c>
      <c r="P43" s="63"/>
    </row>
  </sheetData>
  <mergeCells count="22">
    <mergeCell ref="B31:C31"/>
    <mergeCell ref="B9:B10"/>
    <mergeCell ref="A23:A32"/>
    <mergeCell ref="A13:A22"/>
    <mergeCell ref="B23:B27"/>
    <mergeCell ref="B13:B17"/>
    <mergeCell ref="A33:A42"/>
    <mergeCell ref="B33:B37"/>
    <mergeCell ref="B38:C38"/>
    <mergeCell ref="B41:C41"/>
    <mergeCell ref="B39:B40"/>
    <mergeCell ref="D1:O1"/>
    <mergeCell ref="A1:C2"/>
    <mergeCell ref="B28:C28"/>
    <mergeCell ref="B3:B7"/>
    <mergeCell ref="B29:B30"/>
    <mergeCell ref="A3:A12"/>
    <mergeCell ref="B11:C11"/>
    <mergeCell ref="B21:C21"/>
    <mergeCell ref="B18:C18"/>
    <mergeCell ref="B19:B20"/>
    <mergeCell ref="B8:C8"/>
  </mergeCells>
  <phoneticPr fontId="4"/>
  <pageMargins left="0.78740157480314965" right="0.59055118110236227" top="0.59055118110236227" bottom="0.39370078740157483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showGridLines="0" zoomScale="80" zoomScaleNormal="80" workbookViewId="0">
      <pane xSplit="3" ySplit="2" topLeftCell="D3" activePane="bottomRight" state="frozen"/>
      <selection activeCell="P19" sqref="P19"/>
      <selection pane="topRight" activeCell="P19" sqref="P19"/>
      <selection pane="bottomLeft" activeCell="P19" sqref="P19"/>
      <selection pane="bottomRight" activeCell="P19" sqref="P19"/>
    </sheetView>
  </sheetViews>
  <sheetFormatPr defaultRowHeight="13.5" x14ac:dyDescent="0.15"/>
  <cols>
    <col min="1" max="1" width="2.625" style="7" bestFit="1" customWidth="1"/>
    <col min="2" max="2" width="3.125" style="7" customWidth="1"/>
    <col min="3" max="3" width="9" style="7"/>
    <col min="4" max="9" width="11.5" style="13" customWidth="1"/>
    <col min="10" max="11" width="11.5" style="7" customWidth="1"/>
    <col min="12" max="12" width="11.5" style="13" customWidth="1"/>
    <col min="13" max="13" width="11.5" style="7" customWidth="1"/>
    <col min="14" max="14" width="11.5" style="13" customWidth="1"/>
    <col min="15" max="15" width="11.5" style="7" customWidth="1"/>
    <col min="16" max="16" width="14.875" style="7" bestFit="1" customWidth="1"/>
    <col min="17" max="16384" width="9" style="7"/>
  </cols>
  <sheetData>
    <row r="1" spans="1:17" s="13" customFormat="1" x14ac:dyDescent="0.15">
      <c r="A1" s="87" t="s">
        <v>16</v>
      </c>
      <c r="B1" s="87"/>
      <c r="C1" s="87"/>
      <c r="D1" s="65" t="s">
        <v>47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s="1" customFormat="1" x14ac:dyDescent="0.15">
      <c r="A2" s="87"/>
      <c r="B2" s="87"/>
      <c r="C2" s="87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7" s="2" customFormat="1" ht="13.5" customHeight="1" x14ac:dyDescent="0.15">
      <c r="A3" s="88" t="s">
        <v>21</v>
      </c>
      <c r="B3" s="88" t="s">
        <v>1</v>
      </c>
      <c r="C3" s="22" t="s">
        <v>3</v>
      </c>
      <c r="D3" s="37">
        <f t="shared" ref="D3:F12" si="0">SUM(D13,D23,D33)</f>
        <v>2769689176</v>
      </c>
      <c r="E3" s="37">
        <f t="shared" si="0"/>
        <v>2572001993</v>
      </c>
      <c r="F3" s="37">
        <f t="shared" si="0"/>
        <v>2675294224</v>
      </c>
      <c r="G3" s="37">
        <f t="shared" ref="G3:H12" si="1">SUM(G13,G23,G33)</f>
        <v>2678026527</v>
      </c>
      <c r="H3" s="37">
        <f t="shared" si="1"/>
        <v>2673299580</v>
      </c>
      <c r="I3" s="37">
        <f t="shared" ref="I3:J12" si="2">SUM(I13,I23,I33)</f>
        <v>2695632373</v>
      </c>
      <c r="J3" s="37">
        <f t="shared" si="2"/>
        <v>2672498968</v>
      </c>
      <c r="K3" s="37">
        <f t="shared" ref="K3:L12" si="3">SUM(K13,K23,K33)</f>
        <v>2748415306</v>
      </c>
      <c r="L3" s="37">
        <f t="shared" si="3"/>
        <v>2664313169</v>
      </c>
      <c r="M3" s="37">
        <f t="shared" ref="M3:N12" si="4">SUM(M13,M23,M33)</f>
        <v>2722944603</v>
      </c>
      <c r="N3" s="37">
        <f t="shared" si="4"/>
        <v>2718147167</v>
      </c>
      <c r="O3" s="37">
        <f t="shared" ref="O3:O12" si="5">SUM(O13,O23,O33)</f>
        <v>2639272522</v>
      </c>
    </row>
    <row r="4" spans="1:17" s="2" customFormat="1" ht="13.5" customHeight="1" x14ac:dyDescent="0.15">
      <c r="A4" s="89"/>
      <c r="B4" s="91"/>
      <c r="C4" s="19" t="s">
        <v>17</v>
      </c>
      <c r="D4" s="38">
        <f t="shared" si="0"/>
        <v>1512637801</v>
      </c>
      <c r="E4" s="38">
        <f t="shared" si="0"/>
        <v>1398156308</v>
      </c>
      <c r="F4" s="38">
        <f t="shared" si="0"/>
        <v>1481443899</v>
      </c>
      <c r="G4" s="38">
        <f t="shared" si="1"/>
        <v>1460048958</v>
      </c>
      <c r="H4" s="38">
        <f t="shared" si="1"/>
        <v>1474383643</v>
      </c>
      <c r="I4" s="38">
        <f t="shared" si="2"/>
        <v>1481031377</v>
      </c>
      <c r="J4" s="38">
        <f t="shared" si="2"/>
        <v>1462730009</v>
      </c>
      <c r="K4" s="38">
        <f t="shared" si="3"/>
        <v>1510718901</v>
      </c>
      <c r="L4" s="38">
        <f t="shared" si="3"/>
        <v>1464905364</v>
      </c>
      <c r="M4" s="38">
        <f t="shared" si="4"/>
        <v>1502457041</v>
      </c>
      <c r="N4" s="38">
        <f t="shared" si="4"/>
        <v>1527245974</v>
      </c>
      <c r="O4" s="38">
        <f t="shared" si="5"/>
        <v>1463734676</v>
      </c>
    </row>
    <row r="5" spans="1:17" s="2" customFormat="1" ht="13.5" customHeight="1" x14ac:dyDescent="0.15">
      <c r="A5" s="89"/>
      <c r="B5" s="91"/>
      <c r="C5" s="23" t="s">
        <v>18</v>
      </c>
      <c r="D5" s="38">
        <f t="shared" si="0"/>
        <v>1257051375</v>
      </c>
      <c r="E5" s="38">
        <f t="shared" si="0"/>
        <v>1173845685</v>
      </c>
      <c r="F5" s="38">
        <f t="shared" si="0"/>
        <v>1193850325</v>
      </c>
      <c r="G5" s="38">
        <f t="shared" si="1"/>
        <v>1217977569</v>
      </c>
      <c r="H5" s="38">
        <f t="shared" si="1"/>
        <v>1198915937</v>
      </c>
      <c r="I5" s="38">
        <f t="shared" si="2"/>
        <v>1214600996</v>
      </c>
      <c r="J5" s="38">
        <f t="shared" si="2"/>
        <v>1209768959</v>
      </c>
      <c r="K5" s="38">
        <f t="shared" si="3"/>
        <v>1237696405</v>
      </c>
      <c r="L5" s="38">
        <f t="shared" si="3"/>
        <v>1199407805</v>
      </c>
      <c r="M5" s="38">
        <f t="shared" si="4"/>
        <v>1220487562</v>
      </c>
      <c r="N5" s="38">
        <f t="shared" si="4"/>
        <v>1190901193</v>
      </c>
      <c r="O5" s="38">
        <f t="shared" si="5"/>
        <v>1175537846</v>
      </c>
    </row>
    <row r="6" spans="1:17" s="2" customFormat="1" ht="13.5" customHeight="1" x14ac:dyDescent="0.15">
      <c r="A6" s="89"/>
      <c r="B6" s="91"/>
      <c r="C6" s="24" t="s">
        <v>24</v>
      </c>
      <c r="D6" s="39">
        <f t="shared" si="0"/>
        <v>169614059</v>
      </c>
      <c r="E6" s="39">
        <f t="shared" si="0"/>
        <v>159569618</v>
      </c>
      <c r="F6" s="39">
        <f t="shared" si="0"/>
        <v>156970310</v>
      </c>
      <c r="G6" s="39">
        <f t="shared" si="1"/>
        <v>165701375</v>
      </c>
      <c r="H6" s="39">
        <f t="shared" si="1"/>
        <v>157906598</v>
      </c>
      <c r="I6" s="39">
        <f t="shared" si="2"/>
        <v>140966783</v>
      </c>
      <c r="J6" s="39">
        <f t="shared" si="2"/>
        <v>154635578</v>
      </c>
      <c r="K6" s="39">
        <f t="shared" si="3"/>
        <v>163923964</v>
      </c>
      <c r="L6" s="39">
        <f t="shared" si="3"/>
        <v>159965645</v>
      </c>
      <c r="M6" s="39">
        <f t="shared" si="4"/>
        <v>165138292</v>
      </c>
      <c r="N6" s="39">
        <f t="shared" si="4"/>
        <v>147816077</v>
      </c>
      <c r="O6" s="39">
        <f t="shared" si="5"/>
        <v>153679410</v>
      </c>
    </row>
    <row r="7" spans="1:17" s="2" customFormat="1" ht="13.5" customHeight="1" x14ac:dyDescent="0.15">
      <c r="A7" s="89"/>
      <c r="B7" s="92"/>
      <c r="C7" s="18" t="s">
        <v>2</v>
      </c>
      <c r="D7" s="40">
        <f t="shared" si="0"/>
        <v>2939303235</v>
      </c>
      <c r="E7" s="40">
        <f t="shared" si="0"/>
        <v>2731571611</v>
      </c>
      <c r="F7" s="40">
        <f t="shared" si="0"/>
        <v>2832264534</v>
      </c>
      <c r="G7" s="40">
        <f t="shared" si="1"/>
        <v>2843727902</v>
      </c>
      <c r="H7" s="40">
        <f t="shared" si="1"/>
        <v>2831206178</v>
      </c>
      <c r="I7" s="40">
        <f t="shared" si="2"/>
        <v>2836599156</v>
      </c>
      <c r="J7" s="40">
        <f t="shared" si="2"/>
        <v>2827134546</v>
      </c>
      <c r="K7" s="40">
        <f t="shared" si="3"/>
        <v>2912339270</v>
      </c>
      <c r="L7" s="40">
        <f t="shared" si="3"/>
        <v>2824278814</v>
      </c>
      <c r="M7" s="40">
        <f t="shared" si="4"/>
        <v>2888082895</v>
      </c>
      <c r="N7" s="40">
        <f t="shared" si="4"/>
        <v>2865963244</v>
      </c>
      <c r="O7" s="40">
        <f t="shared" si="5"/>
        <v>2792951932</v>
      </c>
    </row>
    <row r="8" spans="1:17" s="2" customFormat="1" ht="13.5" customHeight="1" x14ac:dyDescent="0.15">
      <c r="A8" s="89"/>
      <c r="B8" s="93" t="s">
        <v>25</v>
      </c>
      <c r="C8" s="94"/>
      <c r="D8" s="37">
        <f t="shared" si="0"/>
        <v>595486886</v>
      </c>
      <c r="E8" s="37">
        <f t="shared" si="0"/>
        <v>548068890</v>
      </c>
      <c r="F8" s="37">
        <f t="shared" si="0"/>
        <v>533118135</v>
      </c>
      <c r="G8" s="37">
        <f t="shared" si="1"/>
        <v>546366174</v>
      </c>
      <c r="H8" s="37">
        <f t="shared" si="1"/>
        <v>550959241</v>
      </c>
      <c r="I8" s="37">
        <f t="shared" si="2"/>
        <v>572723696</v>
      </c>
      <c r="J8" s="37">
        <f t="shared" si="2"/>
        <v>557911527</v>
      </c>
      <c r="K8" s="37">
        <f t="shared" si="3"/>
        <v>568453919</v>
      </c>
      <c r="L8" s="37">
        <f t="shared" si="3"/>
        <v>545656706</v>
      </c>
      <c r="M8" s="37">
        <f t="shared" si="4"/>
        <v>595960323</v>
      </c>
      <c r="N8" s="37">
        <f t="shared" si="4"/>
        <v>554550876</v>
      </c>
      <c r="O8" s="37">
        <f t="shared" si="5"/>
        <v>549393792</v>
      </c>
    </row>
    <row r="9" spans="1:17" s="2" customFormat="1" ht="13.5" customHeight="1" x14ac:dyDescent="0.15">
      <c r="A9" s="89"/>
      <c r="B9" s="85" t="s">
        <v>31</v>
      </c>
      <c r="C9" s="19" t="s">
        <v>26</v>
      </c>
      <c r="D9" s="41">
        <f t="shared" si="0"/>
        <v>681172638</v>
      </c>
      <c r="E9" s="41">
        <f t="shared" si="0"/>
        <v>647295652</v>
      </c>
      <c r="F9" s="41">
        <f t="shared" si="0"/>
        <v>669358799</v>
      </c>
      <c r="G9" s="41">
        <f t="shared" si="1"/>
        <v>649223508</v>
      </c>
      <c r="H9" s="41">
        <f t="shared" si="1"/>
        <v>663334786</v>
      </c>
      <c r="I9" s="41">
        <f t="shared" si="2"/>
        <v>663785709</v>
      </c>
      <c r="J9" s="41">
        <f t="shared" si="2"/>
        <v>651930731</v>
      </c>
      <c r="K9" s="41">
        <f t="shared" si="3"/>
        <v>671441930</v>
      </c>
      <c r="L9" s="41">
        <f t="shared" si="3"/>
        <v>650698236</v>
      </c>
      <c r="M9" s="41">
        <f t="shared" si="4"/>
        <v>676428205</v>
      </c>
      <c r="N9" s="41">
        <f t="shared" si="4"/>
        <v>687922097</v>
      </c>
      <c r="O9" s="41">
        <f t="shared" si="5"/>
        <v>652056879</v>
      </c>
    </row>
    <row r="10" spans="1:17" s="2" customFormat="1" ht="13.5" customHeight="1" x14ac:dyDescent="0.15">
      <c r="A10" s="89"/>
      <c r="B10" s="86"/>
      <c r="C10" s="19" t="s">
        <v>29</v>
      </c>
      <c r="D10" s="41">
        <f t="shared" si="0"/>
        <v>1772773</v>
      </c>
      <c r="E10" s="41">
        <f t="shared" si="0"/>
        <v>1529099</v>
      </c>
      <c r="F10" s="41">
        <f t="shared" si="0"/>
        <v>1652850</v>
      </c>
      <c r="G10" s="41">
        <f t="shared" si="1"/>
        <v>1555613</v>
      </c>
      <c r="H10" s="41">
        <f t="shared" si="1"/>
        <v>1533833</v>
      </c>
      <c r="I10" s="41">
        <f t="shared" si="2"/>
        <v>1365970</v>
      </c>
      <c r="J10" s="41">
        <f t="shared" si="2"/>
        <v>1557246</v>
      </c>
      <c r="K10" s="41">
        <f t="shared" si="3"/>
        <v>1665781</v>
      </c>
      <c r="L10" s="41">
        <f t="shared" si="3"/>
        <v>1806595</v>
      </c>
      <c r="M10" s="41">
        <f t="shared" si="4"/>
        <v>1413309</v>
      </c>
      <c r="N10" s="41">
        <f t="shared" si="4"/>
        <v>1623356</v>
      </c>
      <c r="O10" s="41">
        <f t="shared" si="5"/>
        <v>1499155</v>
      </c>
    </row>
    <row r="11" spans="1:17" s="2" customFormat="1" ht="13.5" customHeight="1" x14ac:dyDescent="0.15">
      <c r="A11" s="89"/>
      <c r="B11" s="4" t="s">
        <v>30</v>
      </c>
      <c r="C11" s="5"/>
      <c r="D11" s="39">
        <f t="shared" si="0"/>
        <v>283061220</v>
      </c>
      <c r="E11" s="39">
        <f t="shared" si="0"/>
        <v>267715725</v>
      </c>
      <c r="F11" s="39">
        <f t="shared" si="0"/>
        <v>284742635</v>
      </c>
      <c r="G11" s="39">
        <f t="shared" si="1"/>
        <v>288009069</v>
      </c>
      <c r="H11" s="39">
        <f t="shared" si="1"/>
        <v>290511560</v>
      </c>
      <c r="I11" s="39">
        <f t="shared" si="2"/>
        <v>285807670</v>
      </c>
      <c r="J11" s="39">
        <f>SUM(J21,J31,J41)</f>
        <v>273123940</v>
      </c>
      <c r="K11" s="39">
        <f t="shared" si="3"/>
        <v>299107845</v>
      </c>
      <c r="L11" s="39">
        <f t="shared" si="3"/>
        <v>299977525</v>
      </c>
      <c r="M11" s="39">
        <f t="shared" si="4"/>
        <v>306109855</v>
      </c>
      <c r="N11" s="39">
        <f t="shared" si="4"/>
        <v>297826525</v>
      </c>
      <c r="O11" s="39">
        <f t="shared" si="5"/>
        <v>297621505</v>
      </c>
    </row>
    <row r="12" spans="1:17" s="2" customFormat="1" ht="13.5" customHeight="1" x14ac:dyDescent="0.15">
      <c r="A12" s="90"/>
      <c r="B12" s="20" t="s">
        <v>22</v>
      </c>
      <c r="C12" s="21"/>
      <c r="D12" s="42">
        <f>SUM(D22,D32,D42)</f>
        <v>3563096243</v>
      </c>
      <c r="E12" s="42">
        <f t="shared" si="0"/>
        <v>3306412073.5</v>
      </c>
      <c r="F12" s="42">
        <f t="shared" si="0"/>
        <v>3393856932.5</v>
      </c>
      <c r="G12" s="42">
        <f t="shared" si="1"/>
        <v>3418894982.9000001</v>
      </c>
      <c r="H12" s="42">
        <f t="shared" si="1"/>
        <v>3411216575</v>
      </c>
      <c r="I12" s="42">
        <f t="shared" si="2"/>
        <v>3437903619</v>
      </c>
      <c r="J12" s="42">
        <f>SUM(J22,J32,J42)</f>
        <v>3412358467</v>
      </c>
      <c r="K12" s="42">
        <f t="shared" si="3"/>
        <v>3510703973.5</v>
      </c>
      <c r="L12" s="42">
        <f t="shared" si="3"/>
        <v>3399933272.5</v>
      </c>
      <c r="M12" s="42">
        <f t="shared" si="4"/>
        <v>3514654203.5</v>
      </c>
      <c r="N12" s="42">
        <f>SUM(N22,N32,N42)</f>
        <v>3450296772.5</v>
      </c>
      <c r="O12" s="42">
        <f t="shared" si="5"/>
        <v>3372107874.5</v>
      </c>
    </row>
    <row r="13" spans="1:17" s="2" customFormat="1" ht="13.5" customHeight="1" x14ac:dyDescent="0.15">
      <c r="A13" s="88" t="s">
        <v>0</v>
      </c>
      <c r="B13" s="95" t="s">
        <v>1</v>
      </c>
      <c r="C13" s="25" t="s">
        <v>3</v>
      </c>
      <c r="D13" s="37">
        <f>D14+D15</f>
        <v>1081442159</v>
      </c>
      <c r="E13" s="37">
        <f t="shared" ref="E13:O13" si="6">E14+E15</f>
        <v>998423211</v>
      </c>
      <c r="F13" s="37">
        <f t="shared" si="6"/>
        <v>1044626324</v>
      </c>
      <c r="G13" s="37">
        <f t="shared" si="6"/>
        <v>1055875324</v>
      </c>
      <c r="H13" s="37">
        <f t="shared" si="6"/>
        <v>1042914087</v>
      </c>
      <c r="I13" s="37">
        <f t="shared" si="6"/>
        <v>1039424078</v>
      </c>
      <c r="J13" s="37">
        <f t="shared" si="6"/>
        <v>1034335783</v>
      </c>
      <c r="K13" s="37">
        <f t="shared" si="6"/>
        <v>1049231324</v>
      </c>
      <c r="L13" s="37">
        <f t="shared" si="6"/>
        <v>1031621503</v>
      </c>
      <c r="M13" s="37">
        <f t="shared" si="6"/>
        <v>1036679769</v>
      </c>
      <c r="N13" s="37">
        <f t="shared" si="6"/>
        <v>1032008349</v>
      </c>
      <c r="O13" s="37">
        <f t="shared" si="6"/>
        <v>1000560752</v>
      </c>
    </row>
    <row r="14" spans="1:17" s="2" customFormat="1" ht="13.5" customHeight="1" x14ac:dyDescent="0.15">
      <c r="A14" s="89"/>
      <c r="B14" s="96"/>
      <c r="C14" s="19" t="s">
        <v>19</v>
      </c>
      <c r="D14" s="52">
        <v>519130381</v>
      </c>
      <c r="E14" s="52">
        <v>484214970</v>
      </c>
      <c r="F14" s="52">
        <v>519445698</v>
      </c>
      <c r="G14" s="44">
        <v>521328238</v>
      </c>
      <c r="H14" s="44">
        <v>514601759</v>
      </c>
      <c r="I14" s="44">
        <v>504251642</v>
      </c>
      <c r="J14" s="44">
        <v>505310518</v>
      </c>
      <c r="K14" s="44">
        <v>513244197</v>
      </c>
      <c r="L14" s="44">
        <v>508356690</v>
      </c>
      <c r="M14" s="44">
        <v>505759988</v>
      </c>
      <c r="N14" s="44">
        <v>513637961</v>
      </c>
      <c r="O14" s="52">
        <v>489167969</v>
      </c>
      <c r="P14" s="63">
        <f>SUM(D14:O14)</f>
        <v>6098450011</v>
      </c>
      <c r="Q14" s="3"/>
    </row>
    <row r="15" spans="1:17" s="2" customFormat="1" ht="13.5" customHeight="1" x14ac:dyDescent="0.15">
      <c r="A15" s="89"/>
      <c r="B15" s="96"/>
      <c r="C15" s="23" t="s">
        <v>18</v>
      </c>
      <c r="D15" s="53">
        <v>562311778</v>
      </c>
      <c r="E15" s="53">
        <v>514208241</v>
      </c>
      <c r="F15" s="53">
        <v>525180626</v>
      </c>
      <c r="G15" s="44">
        <v>534547086</v>
      </c>
      <c r="H15" s="44">
        <v>528312328</v>
      </c>
      <c r="I15" s="44">
        <v>535172436</v>
      </c>
      <c r="J15" s="44">
        <v>529025265</v>
      </c>
      <c r="K15" s="44">
        <v>535987127</v>
      </c>
      <c r="L15" s="44">
        <v>523264813</v>
      </c>
      <c r="M15" s="44">
        <v>530919781</v>
      </c>
      <c r="N15" s="44">
        <v>518370388</v>
      </c>
      <c r="O15" s="53">
        <v>511392783</v>
      </c>
      <c r="P15" s="63">
        <f t="shared" ref="P15:P42" si="7">SUM(D15:O15)</f>
        <v>6348692652</v>
      </c>
    </row>
    <row r="16" spans="1:17" s="2" customFormat="1" ht="13.5" customHeight="1" x14ac:dyDescent="0.15">
      <c r="A16" s="89"/>
      <c r="B16" s="96"/>
      <c r="C16" s="27" t="s">
        <v>24</v>
      </c>
      <c r="D16" s="54">
        <v>92733916</v>
      </c>
      <c r="E16" s="54">
        <v>86766239</v>
      </c>
      <c r="F16" s="54">
        <v>84750409</v>
      </c>
      <c r="G16" s="44">
        <v>89969964</v>
      </c>
      <c r="H16" s="44">
        <v>85873908</v>
      </c>
      <c r="I16" s="44">
        <v>76428435</v>
      </c>
      <c r="J16" s="44">
        <v>83658043</v>
      </c>
      <c r="K16" s="44">
        <v>87730932</v>
      </c>
      <c r="L16" s="44">
        <v>84213764</v>
      </c>
      <c r="M16" s="44">
        <v>87179893</v>
      </c>
      <c r="N16" s="44">
        <v>79198696</v>
      </c>
      <c r="O16" s="54">
        <v>81588408</v>
      </c>
      <c r="P16" s="63">
        <f t="shared" si="7"/>
        <v>1020092607</v>
      </c>
    </row>
    <row r="17" spans="1:16" s="2" customFormat="1" ht="13.5" customHeight="1" x14ac:dyDescent="0.15">
      <c r="A17" s="89"/>
      <c r="B17" s="97"/>
      <c r="C17" s="28" t="s">
        <v>2</v>
      </c>
      <c r="D17" s="42">
        <f>SUM(D14:D16)</f>
        <v>1174176075</v>
      </c>
      <c r="E17" s="42">
        <f>SUM(E14:E16)</f>
        <v>1085189450</v>
      </c>
      <c r="F17" s="42">
        <f t="shared" ref="F17:N17" si="8">SUM(F14:F16)</f>
        <v>1129376733</v>
      </c>
      <c r="G17" s="42">
        <f t="shared" si="8"/>
        <v>1145845288</v>
      </c>
      <c r="H17" s="42">
        <f t="shared" si="8"/>
        <v>1128787995</v>
      </c>
      <c r="I17" s="42">
        <f t="shared" si="8"/>
        <v>1115852513</v>
      </c>
      <c r="J17" s="42">
        <f t="shared" si="8"/>
        <v>1117993826</v>
      </c>
      <c r="K17" s="42">
        <f t="shared" si="8"/>
        <v>1136962256</v>
      </c>
      <c r="L17" s="42">
        <f t="shared" si="8"/>
        <v>1115835267</v>
      </c>
      <c r="M17" s="42">
        <f t="shared" si="8"/>
        <v>1123859662</v>
      </c>
      <c r="N17" s="42">
        <f t="shared" si="8"/>
        <v>1111207045</v>
      </c>
      <c r="O17" s="42">
        <f>SUM(O14:O16)</f>
        <v>1082149160</v>
      </c>
      <c r="P17" s="63">
        <f t="shared" si="7"/>
        <v>13467235270</v>
      </c>
    </row>
    <row r="18" spans="1:16" s="2" customFormat="1" ht="13.5" customHeight="1" x14ac:dyDescent="0.15">
      <c r="A18" s="89"/>
      <c r="B18" s="93" t="s">
        <v>25</v>
      </c>
      <c r="C18" s="94"/>
      <c r="D18" s="55">
        <v>257597720</v>
      </c>
      <c r="E18" s="55">
        <v>231697472</v>
      </c>
      <c r="F18" s="55">
        <v>224813861</v>
      </c>
      <c r="G18" s="44">
        <v>227789859</v>
      </c>
      <c r="H18" s="44">
        <v>232234083</v>
      </c>
      <c r="I18" s="44">
        <v>240200562</v>
      </c>
      <c r="J18" s="44">
        <v>229817777</v>
      </c>
      <c r="K18" s="44">
        <v>236849094</v>
      </c>
      <c r="L18" s="44">
        <v>226217771</v>
      </c>
      <c r="M18" s="44">
        <v>245814891</v>
      </c>
      <c r="N18" s="44">
        <v>229212845</v>
      </c>
      <c r="O18" s="55">
        <v>227597295</v>
      </c>
      <c r="P18" s="63">
        <f t="shared" si="7"/>
        <v>2809843230</v>
      </c>
    </row>
    <row r="19" spans="1:16" s="2" customFormat="1" ht="13.5" customHeight="1" x14ac:dyDescent="0.15">
      <c r="A19" s="89"/>
      <c r="B19" s="98" t="s">
        <v>31</v>
      </c>
      <c r="C19" s="19" t="s">
        <v>26</v>
      </c>
      <c r="D19" s="53">
        <v>236391774</v>
      </c>
      <c r="E19" s="53">
        <v>226336429</v>
      </c>
      <c r="F19" s="53">
        <v>235017757</v>
      </c>
      <c r="G19" s="44">
        <v>229899553</v>
      </c>
      <c r="H19" s="44">
        <v>233895010</v>
      </c>
      <c r="I19" s="44">
        <v>229423755</v>
      </c>
      <c r="J19" s="44">
        <v>226125946</v>
      </c>
      <c r="K19" s="44">
        <v>227135317</v>
      </c>
      <c r="L19" s="44">
        <v>224539734</v>
      </c>
      <c r="M19" s="44">
        <v>231619656</v>
      </c>
      <c r="N19" s="44">
        <v>230684098</v>
      </c>
      <c r="O19" s="53">
        <v>219650095</v>
      </c>
      <c r="P19" s="63">
        <f t="shared" si="7"/>
        <v>2750719124</v>
      </c>
    </row>
    <row r="20" spans="1:16" s="2" customFormat="1" ht="13.5" customHeight="1" x14ac:dyDescent="0.15">
      <c r="A20" s="89"/>
      <c r="B20" s="98"/>
      <c r="C20" s="19" t="s">
        <v>24</v>
      </c>
      <c r="D20" s="53">
        <v>830189</v>
      </c>
      <c r="E20" s="53">
        <v>785376</v>
      </c>
      <c r="F20" s="53">
        <v>670896</v>
      </c>
      <c r="G20" s="44">
        <v>735259</v>
      </c>
      <c r="H20" s="44">
        <v>714311</v>
      </c>
      <c r="I20" s="44">
        <v>575829</v>
      </c>
      <c r="J20" s="44">
        <v>766451</v>
      </c>
      <c r="K20" s="44">
        <v>767459</v>
      </c>
      <c r="L20" s="44">
        <v>985173</v>
      </c>
      <c r="M20" s="44">
        <v>738828</v>
      </c>
      <c r="N20" s="44">
        <v>808660</v>
      </c>
      <c r="O20" s="53">
        <v>787010</v>
      </c>
      <c r="P20" s="63">
        <f t="shared" si="7"/>
        <v>9165441</v>
      </c>
    </row>
    <row r="21" spans="1:16" s="2" customFormat="1" ht="13.5" customHeight="1" x14ac:dyDescent="0.15">
      <c r="A21" s="89"/>
      <c r="B21" s="4" t="s">
        <v>27</v>
      </c>
      <c r="C21" s="5"/>
      <c r="D21" s="54">
        <v>137780780</v>
      </c>
      <c r="E21" s="54">
        <v>130972945</v>
      </c>
      <c r="F21" s="54">
        <v>140622375</v>
      </c>
      <c r="G21" s="44">
        <v>140749305</v>
      </c>
      <c r="H21" s="44">
        <v>139737080</v>
      </c>
      <c r="I21" s="44">
        <v>137702580</v>
      </c>
      <c r="J21" s="44">
        <v>128070520</v>
      </c>
      <c r="K21" s="44">
        <v>145667315</v>
      </c>
      <c r="L21" s="44">
        <v>145305925</v>
      </c>
      <c r="M21" s="44">
        <v>148787405</v>
      </c>
      <c r="N21" s="44">
        <v>146163505</v>
      </c>
      <c r="O21" s="54">
        <v>140580140</v>
      </c>
      <c r="P21" s="63">
        <f t="shared" si="7"/>
        <v>1682139875</v>
      </c>
    </row>
    <row r="22" spans="1:16" s="2" customFormat="1" ht="13.5" customHeight="1" x14ac:dyDescent="0.15">
      <c r="A22" s="90"/>
      <c r="B22" s="20" t="s">
        <v>22</v>
      </c>
      <c r="C22" s="21"/>
      <c r="D22" s="42">
        <f>D17+D18+D21/10</f>
        <v>1445551873</v>
      </c>
      <c r="E22" s="42">
        <f>E17+E18+E21/10</f>
        <v>1329984216.5</v>
      </c>
      <c r="F22" s="42">
        <f t="shared" ref="F22:N22" si="9">F17+F18+F21/10</f>
        <v>1368252831.5</v>
      </c>
      <c r="G22" s="42">
        <f t="shared" si="9"/>
        <v>1387710077.5</v>
      </c>
      <c r="H22" s="42">
        <f t="shared" si="9"/>
        <v>1374995786</v>
      </c>
      <c r="I22" s="42">
        <f t="shared" si="9"/>
        <v>1369823333</v>
      </c>
      <c r="J22" s="42">
        <f>J17+J18+J21/10</f>
        <v>1360618655</v>
      </c>
      <c r="K22" s="42">
        <f t="shared" si="9"/>
        <v>1388378081.5</v>
      </c>
      <c r="L22" s="42">
        <f t="shared" si="9"/>
        <v>1356583630.5</v>
      </c>
      <c r="M22" s="42">
        <f t="shared" si="9"/>
        <v>1384553293.5</v>
      </c>
      <c r="N22" s="42">
        <f t="shared" si="9"/>
        <v>1355036240.5</v>
      </c>
      <c r="O22" s="42">
        <f>O17+O18+O21/10</f>
        <v>1323804469</v>
      </c>
      <c r="P22" s="63">
        <f t="shared" si="7"/>
        <v>16445292487.5</v>
      </c>
    </row>
    <row r="23" spans="1:16" s="2" customFormat="1" ht="13.5" customHeight="1" x14ac:dyDescent="0.15">
      <c r="A23" s="88" t="s">
        <v>5</v>
      </c>
      <c r="B23" s="95" t="s">
        <v>1</v>
      </c>
      <c r="C23" s="25" t="s">
        <v>3</v>
      </c>
      <c r="D23" s="37">
        <f>D24+D25</f>
        <v>0</v>
      </c>
      <c r="E23" s="37">
        <f t="shared" ref="E23:O23" si="10">E24+E25</f>
        <v>356</v>
      </c>
      <c r="F23" s="37">
        <f t="shared" si="10"/>
        <v>1060</v>
      </c>
      <c r="G23" s="37">
        <f t="shared" si="10"/>
        <v>-1388</v>
      </c>
      <c r="H23" s="37">
        <f t="shared" si="10"/>
        <v>-1060</v>
      </c>
      <c r="I23" s="37">
        <f t="shared" si="10"/>
        <v>0</v>
      </c>
      <c r="J23" s="37">
        <f t="shared" si="10"/>
        <v>-53</v>
      </c>
      <c r="K23" s="37">
        <f t="shared" si="10"/>
        <v>0</v>
      </c>
      <c r="L23" s="37">
        <f t="shared" si="10"/>
        <v>0</v>
      </c>
      <c r="M23" s="37">
        <f t="shared" si="10"/>
        <v>536</v>
      </c>
      <c r="N23" s="37">
        <f t="shared" si="10"/>
        <v>0</v>
      </c>
      <c r="O23" s="37">
        <f t="shared" si="10"/>
        <v>292</v>
      </c>
      <c r="P23" s="63">
        <f t="shared" si="7"/>
        <v>-257</v>
      </c>
    </row>
    <row r="24" spans="1:16" s="2" customFormat="1" ht="13.5" customHeight="1" x14ac:dyDescent="0.15">
      <c r="A24" s="89"/>
      <c r="B24" s="96"/>
      <c r="C24" s="19" t="s">
        <v>17</v>
      </c>
      <c r="D24" s="56">
        <v>0</v>
      </c>
      <c r="E24" s="56">
        <v>0</v>
      </c>
      <c r="F24" s="56">
        <v>0</v>
      </c>
      <c r="G24" s="45">
        <v>0</v>
      </c>
      <c r="H24" s="45">
        <v>0</v>
      </c>
      <c r="I24" s="45">
        <v>0</v>
      </c>
      <c r="J24" s="45">
        <v>-53</v>
      </c>
      <c r="K24" s="45">
        <v>0</v>
      </c>
      <c r="L24" s="45">
        <v>0</v>
      </c>
      <c r="M24" s="45">
        <v>0</v>
      </c>
      <c r="N24" s="45">
        <v>0</v>
      </c>
      <c r="O24" s="56">
        <v>0</v>
      </c>
      <c r="P24" s="63">
        <f t="shared" si="7"/>
        <v>-53</v>
      </c>
    </row>
    <row r="25" spans="1:16" s="2" customFormat="1" ht="13.5" customHeight="1" x14ac:dyDescent="0.15">
      <c r="A25" s="89"/>
      <c r="B25" s="96"/>
      <c r="C25" s="23" t="s">
        <v>18</v>
      </c>
      <c r="D25" s="56">
        <v>0</v>
      </c>
      <c r="E25" s="56">
        <v>356</v>
      </c>
      <c r="F25" s="56">
        <v>1060</v>
      </c>
      <c r="G25" s="45">
        <v>-1388</v>
      </c>
      <c r="H25" s="45">
        <v>-1060</v>
      </c>
      <c r="I25" s="45">
        <v>0</v>
      </c>
      <c r="J25" s="45">
        <v>0</v>
      </c>
      <c r="K25" s="45">
        <v>0</v>
      </c>
      <c r="L25" s="45">
        <v>0</v>
      </c>
      <c r="M25" s="45">
        <v>536</v>
      </c>
      <c r="N25" s="45">
        <v>0</v>
      </c>
      <c r="O25" s="56">
        <v>292</v>
      </c>
      <c r="P25" s="63">
        <f t="shared" si="7"/>
        <v>-204</v>
      </c>
    </row>
    <row r="26" spans="1:16" s="2" customFormat="1" ht="13.5" customHeight="1" x14ac:dyDescent="0.15">
      <c r="A26" s="89"/>
      <c r="B26" s="96"/>
      <c r="C26" s="27" t="s">
        <v>24</v>
      </c>
      <c r="D26" s="57">
        <v>-79</v>
      </c>
      <c r="E26" s="57">
        <v>0</v>
      </c>
      <c r="F26" s="57">
        <v>0</v>
      </c>
      <c r="G26" s="45">
        <v>1603</v>
      </c>
      <c r="H26" s="45">
        <v>749</v>
      </c>
      <c r="I26" s="45">
        <v>-1603</v>
      </c>
      <c r="J26" s="45">
        <v>-749</v>
      </c>
      <c r="K26" s="45">
        <v>2516</v>
      </c>
      <c r="L26" s="45">
        <v>0</v>
      </c>
      <c r="M26" s="45">
        <v>-1651</v>
      </c>
      <c r="N26" s="45">
        <v>0</v>
      </c>
      <c r="O26" s="57">
        <v>41</v>
      </c>
      <c r="P26" s="63">
        <f t="shared" si="7"/>
        <v>827</v>
      </c>
    </row>
    <row r="27" spans="1:16" s="2" customFormat="1" ht="13.5" customHeight="1" x14ac:dyDescent="0.15">
      <c r="A27" s="89"/>
      <c r="B27" s="97"/>
      <c r="C27" s="28" t="s">
        <v>2</v>
      </c>
      <c r="D27" s="42">
        <f>SUM(D24:D26)</f>
        <v>-79</v>
      </c>
      <c r="E27" s="42">
        <f t="shared" ref="E27:O27" si="11">SUM(E24:E26)</f>
        <v>356</v>
      </c>
      <c r="F27" s="42">
        <f t="shared" si="11"/>
        <v>1060</v>
      </c>
      <c r="G27" s="42">
        <f t="shared" si="11"/>
        <v>215</v>
      </c>
      <c r="H27" s="42">
        <f t="shared" si="11"/>
        <v>-311</v>
      </c>
      <c r="I27" s="42">
        <f t="shared" si="11"/>
        <v>-1603</v>
      </c>
      <c r="J27" s="42">
        <f t="shared" si="11"/>
        <v>-802</v>
      </c>
      <c r="K27" s="42">
        <f t="shared" si="11"/>
        <v>2516</v>
      </c>
      <c r="L27" s="42">
        <f t="shared" si="11"/>
        <v>0</v>
      </c>
      <c r="M27" s="42">
        <f t="shared" si="11"/>
        <v>-1115</v>
      </c>
      <c r="N27" s="42">
        <f t="shared" si="11"/>
        <v>0</v>
      </c>
      <c r="O27" s="42">
        <f t="shared" si="11"/>
        <v>333</v>
      </c>
      <c r="P27" s="63">
        <f t="shared" si="7"/>
        <v>570</v>
      </c>
    </row>
    <row r="28" spans="1:16" s="2" customFormat="1" ht="13.5" customHeight="1" x14ac:dyDescent="0.15">
      <c r="A28" s="89"/>
      <c r="B28" s="93" t="s">
        <v>25</v>
      </c>
      <c r="C28" s="94"/>
      <c r="D28" s="58">
        <v>0</v>
      </c>
      <c r="E28" s="58">
        <v>0</v>
      </c>
      <c r="F28" s="5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58">
        <v>0</v>
      </c>
      <c r="P28" s="63">
        <f t="shared" si="7"/>
        <v>0</v>
      </c>
    </row>
    <row r="29" spans="1:16" s="2" customFormat="1" ht="13.5" customHeight="1" x14ac:dyDescent="0.15">
      <c r="A29" s="89"/>
      <c r="B29" s="98" t="s">
        <v>31</v>
      </c>
      <c r="C29" s="19" t="s">
        <v>26</v>
      </c>
      <c r="D29" s="56">
        <v>0</v>
      </c>
      <c r="E29" s="56">
        <v>0</v>
      </c>
      <c r="F29" s="56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56">
        <v>0</v>
      </c>
      <c r="P29" s="63">
        <f t="shared" si="7"/>
        <v>0</v>
      </c>
    </row>
    <row r="30" spans="1:16" s="2" customFormat="1" ht="13.5" customHeight="1" x14ac:dyDescent="0.15">
      <c r="A30" s="89"/>
      <c r="B30" s="98"/>
      <c r="C30" s="19" t="s">
        <v>24</v>
      </c>
      <c r="D30" s="56">
        <v>0</v>
      </c>
      <c r="E30" s="56">
        <v>0</v>
      </c>
      <c r="F30" s="56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56">
        <v>0</v>
      </c>
      <c r="P30" s="63">
        <f t="shared" si="7"/>
        <v>0</v>
      </c>
    </row>
    <row r="31" spans="1:16" s="2" customFormat="1" ht="13.5" customHeight="1" x14ac:dyDescent="0.15">
      <c r="A31" s="89"/>
      <c r="B31" s="4" t="s">
        <v>27</v>
      </c>
      <c r="C31" s="5"/>
      <c r="D31" s="57">
        <v>0</v>
      </c>
      <c r="E31" s="57">
        <v>0</v>
      </c>
      <c r="F31" s="57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57">
        <v>0</v>
      </c>
      <c r="P31" s="63">
        <f t="shared" si="7"/>
        <v>0</v>
      </c>
    </row>
    <row r="32" spans="1:16" s="2" customFormat="1" ht="13.5" customHeight="1" x14ac:dyDescent="0.15">
      <c r="A32" s="90"/>
      <c r="B32" s="20" t="s">
        <v>22</v>
      </c>
      <c r="C32" s="21"/>
      <c r="D32" s="42">
        <f>D27+D28+D31/10</f>
        <v>-79</v>
      </c>
      <c r="E32" s="42">
        <f t="shared" ref="E32:O32" si="12">E27+E28+E31/10</f>
        <v>356</v>
      </c>
      <c r="F32" s="42">
        <f t="shared" si="12"/>
        <v>1060</v>
      </c>
      <c r="G32" s="42">
        <f t="shared" si="12"/>
        <v>215</v>
      </c>
      <c r="H32" s="42">
        <f t="shared" si="12"/>
        <v>-311</v>
      </c>
      <c r="I32" s="42">
        <f t="shared" si="12"/>
        <v>-1603</v>
      </c>
      <c r="J32" s="42">
        <f t="shared" si="12"/>
        <v>-802</v>
      </c>
      <c r="K32" s="42">
        <f t="shared" si="12"/>
        <v>2516</v>
      </c>
      <c r="L32" s="42">
        <f t="shared" si="12"/>
        <v>0</v>
      </c>
      <c r="M32" s="42">
        <f t="shared" si="12"/>
        <v>-1115</v>
      </c>
      <c r="N32" s="42">
        <f t="shared" si="12"/>
        <v>0</v>
      </c>
      <c r="O32" s="42">
        <f t="shared" si="12"/>
        <v>333</v>
      </c>
      <c r="P32" s="63">
        <f t="shared" si="7"/>
        <v>570</v>
      </c>
    </row>
    <row r="33" spans="1:16" s="3" customFormat="1" ht="13.5" customHeight="1" x14ac:dyDescent="0.15">
      <c r="A33" s="88" t="s">
        <v>28</v>
      </c>
      <c r="B33" s="95" t="s">
        <v>1</v>
      </c>
      <c r="C33" s="25" t="s">
        <v>3</v>
      </c>
      <c r="D33" s="37">
        <f>D34+D35</f>
        <v>1688247017</v>
      </c>
      <c r="E33" s="37">
        <f t="shared" ref="E33:O33" si="13">E34+E35</f>
        <v>1573578426</v>
      </c>
      <c r="F33" s="37">
        <f t="shared" si="13"/>
        <v>1630666840</v>
      </c>
      <c r="G33" s="37">
        <f t="shared" si="13"/>
        <v>1622152591</v>
      </c>
      <c r="H33" s="37">
        <f t="shared" si="13"/>
        <v>1630386553</v>
      </c>
      <c r="I33" s="37">
        <f t="shared" si="13"/>
        <v>1656208295</v>
      </c>
      <c r="J33" s="37">
        <f t="shared" si="13"/>
        <v>1638163238</v>
      </c>
      <c r="K33" s="37">
        <f t="shared" si="13"/>
        <v>1699183982</v>
      </c>
      <c r="L33" s="37">
        <f t="shared" si="13"/>
        <v>1632691666</v>
      </c>
      <c r="M33" s="37">
        <f t="shared" si="13"/>
        <v>1686264298</v>
      </c>
      <c r="N33" s="37">
        <f t="shared" si="13"/>
        <v>1686138818</v>
      </c>
      <c r="O33" s="37">
        <f t="shared" si="13"/>
        <v>1638711478</v>
      </c>
      <c r="P33" s="63">
        <f t="shared" si="7"/>
        <v>19782393202</v>
      </c>
    </row>
    <row r="34" spans="1:16" s="3" customFormat="1" ht="13.5" customHeight="1" x14ac:dyDescent="0.15">
      <c r="A34" s="89"/>
      <c r="B34" s="96"/>
      <c r="C34" s="19" t="s">
        <v>17</v>
      </c>
      <c r="D34" s="59">
        <v>993507420</v>
      </c>
      <c r="E34" s="59">
        <v>913941338</v>
      </c>
      <c r="F34" s="59">
        <v>961998201</v>
      </c>
      <c r="G34" s="43">
        <v>938720720</v>
      </c>
      <c r="H34" s="43">
        <v>959781884</v>
      </c>
      <c r="I34" s="43">
        <v>976779735</v>
      </c>
      <c r="J34" s="43">
        <v>957419544</v>
      </c>
      <c r="K34" s="43">
        <v>997474704</v>
      </c>
      <c r="L34" s="43">
        <v>956548674</v>
      </c>
      <c r="M34" s="43">
        <v>996697053</v>
      </c>
      <c r="N34" s="43">
        <v>1013608013</v>
      </c>
      <c r="O34" s="59">
        <v>974566707</v>
      </c>
      <c r="P34" s="63">
        <f t="shared" si="7"/>
        <v>11641043993</v>
      </c>
    </row>
    <row r="35" spans="1:16" s="3" customFormat="1" ht="13.5" customHeight="1" x14ac:dyDescent="0.15">
      <c r="A35" s="89"/>
      <c r="B35" s="96"/>
      <c r="C35" s="23" t="s">
        <v>18</v>
      </c>
      <c r="D35" s="60">
        <v>694739597</v>
      </c>
      <c r="E35" s="60">
        <v>659637088</v>
      </c>
      <c r="F35" s="60">
        <v>668668639</v>
      </c>
      <c r="G35" s="43">
        <v>683431871</v>
      </c>
      <c r="H35" s="43">
        <v>670604669</v>
      </c>
      <c r="I35" s="43">
        <v>679428560</v>
      </c>
      <c r="J35" s="43">
        <v>680743694</v>
      </c>
      <c r="K35" s="43">
        <v>701709278</v>
      </c>
      <c r="L35" s="43">
        <v>676142992</v>
      </c>
      <c r="M35" s="43">
        <v>689567245</v>
      </c>
      <c r="N35" s="43">
        <v>672530805</v>
      </c>
      <c r="O35" s="60">
        <v>664144771</v>
      </c>
      <c r="P35" s="63">
        <f t="shared" si="7"/>
        <v>8141349209</v>
      </c>
    </row>
    <row r="36" spans="1:16" s="3" customFormat="1" ht="13.5" customHeight="1" x14ac:dyDescent="0.15">
      <c r="A36" s="89"/>
      <c r="B36" s="96"/>
      <c r="C36" s="27" t="s">
        <v>24</v>
      </c>
      <c r="D36" s="61">
        <v>76880222</v>
      </c>
      <c r="E36" s="61">
        <v>72803379</v>
      </c>
      <c r="F36" s="61">
        <v>72219901</v>
      </c>
      <c r="G36" s="43">
        <v>75729808</v>
      </c>
      <c r="H36" s="43">
        <v>72031941</v>
      </c>
      <c r="I36" s="43">
        <v>64539951</v>
      </c>
      <c r="J36" s="43">
        <v>70978284</v>
      </c>
      <c r="K36" s="43">
        <v>76190516</v>
      </c>
      <c r="L36" s="43">
        <v>75751881</v>
      </c>
      <c r="M36" s="43">
        <v>77960050</v>
      </c>
      <c r="N36" s="43">
        <v>68617381</v>
      </c>
      <c r="O36" s="61">
        <v>72090961</v>
      </c>
      <c r="P36" s="63">
        <f t="shared" si="7"/>
        <v>875794275</v>
      </c>
    </row>
    <row r="37" spans="1:16" s="3" customFormat="1" ht="13.5" customHeight="1" x14ac:dyDescent="0.15">
      <c r="A37" s="89"/>
      <c r="B37" s="97"/>
      <c r="C37" s="28" t="s">
        <v>2</v>
      </c>
      <c r="D37" s="42">
        <f>SUM(D34:D36)</f>
        <v>1765127239</v>
      </c>
      <c r="E37" s="42">
        <f t="shared" ref="E37:O37" si="14">SUM(E34:E36)</f>
        <v>1646381805</v>
      </c>
      <c r="F37" s="42">
        <f t="shared" si="14"/>
        <v>1702886741</v>
      </c>
      <c r="G37" s="42">
        <f t="shared" si="14"/>
        <v>1697882399</v>
      </c>
      <c r="H37" s="42">
        <f t="shared" si="14"/>
        <v>1702418494</v>
      </c>
      <c r="I37" s="42">
        <f t="shared" si="14"/>
        <v>1720748246</v>
      </c>
      <c r="J37" s="42">
        <f t="shared" si="14"/>
        <v>1709141522</v>
      </c>
      <c r="K37" s="42">
        <f t="shared" si="14"/>
        <v>1775374498</v>
      </c>
      <c r="L37" s="42">
        <f t="shared" si="14"/>
        <v>1708443547</v>
      </c>
      <c r="M37" s="42">
        <f t="shared" si="14"/>
        <v>1764224348</v>
      </c>
      <c r="N37" s="42">
        <f t="shared" si="14"/>
        <v>1754756199</v>
      </c>
      <c r="O37" s="42">
        <f t="shared" si="14"/>
        <v>1710802439</v>
      </c>
      <c r="P37" s="63">
        <f t="shared" si="7"/>
        <v>20658187477</v>
      </c>
    </row>
    <row r="38" spans="1:16" s="3" customFormat="1" ht="13.5" customHeight="1" x14ac:dyDescent="0.15">
      <c r="A38" s="89"/>
      <c r="B38" s="93" t="s">
        <v>25</v>
      </c>
      <c r="C38" s="94"/>
      <c r="D38" s="62">
        <v>337889166</v>
      </c>
      <c r="E38" s="62">
        <v>316371418</v>
      </c>
      <c r="F38" s="62">
        <v>308304274</v>
      </c>
      <c r="G38" s="43">
        <v>318576315</v>
      </c>
      <c r="H38" s="43">
        <v>318725158</v>
      </c>
      <c r="I38" s="43">
        <v>332523134</v>
      </c>
      <c r="J38" s="43">
        <v>328093750</v>
      </c>
      <c r="K38" s="43">
        <v>331604825</v>
      </c>
      <c r="L38" s="43">
        <v>319438935</v>
      </c>
      <c r="M38" s="43">
        <v>350145432</v>
      </c>
      <c r="N38" s="43">
        <v>325338031</v>
      </c>
      <c r="O38" s="62">
        <v>321796497</v>
      </c>
      <c r="P38" s="63">
        <f t="shared" si="7"/>
        <v>3908806935</v>
      </c>
    </row>
    <row r="39" spans="1:16" s="2" customFormat="1" ht="13.5" customHeight="1" x14ac:dyDescent="0.15">
      <c r="A39" s="89"/>
      <c r="B39" s="98" t="s">
        <v>31</v>
      </c>
      <c r="C39" s="19" t="s">
        <v>26</v>
      </c>
      <c r="D39" s="60">
        <v>444780864</v>
      </c>
      <c r="E39" s="60">
        <v>420959223</v>
      </c>
      <c r="F39" s="60">
        <v>434341042</v>
      </c>
      <c r="G39" s="43">
        <v>419323955</v>
      </c>
      <c r="H39" s="43">
        <v>429439776</v>
      </c>
      <c r="I39" s="43">
        <v>434361954</v>
      </c>
      <c r="J39" s="43">
        <v>425804785</v>
      </c>
      <c r="K39" s="43">
        <v>444306613</v>
      </c>
      <c r="L39" s="43">
        <v>426158502</v>
      </c>
      <c r="M39" s="43">
        <v>444808549</v>
      </c>
      <c r="N39" s="43">
        <v>457237999</v>
      </c>
      <c r="O39" s="60">
        <v>432406784</v>
      </c>
      <c r="P39" s="63">
        <f t="shared" si="7"/>
        <v>5213930046</v>
      </c>
    </row>
    <row r="40" spans="1:16" s="2" customFormat="1" ht="13.5" customHeight="1" x14ac:dyDescent="0.15">
      <c r="A40" s="89"/>
      <c r="B40" s="98"/>
      <c r="C40" s="19" t="s">
        <v>24</v>
      </c>
      <c r="D40" s="60">
        <v>942584</v>
      </c>
      <c r="E40" s="60">
        <v>743723</v>
      </c>
      <c r="F40" s="60">
        <v>981954</v>
      </c>
      <c r="G40" s="43">
        <v>820354</v>
      </c>
      <c r="H40" s="43">
        <v>819522</v>
      </c>
      <c r="I40" s="43">
        <v>790141</v>
      </c>
      <c r="J40" s="43">
        <v>790795</v>
      </c>
      <c r="K40" s="43">
        <v>898322</v>
      </c>
      <c r="L40" s="43">
        <v>821422</v>
      </c>
      <c r="M40" s="43">
        <v>674481</v>
      </c>
      <c r="N40" s="43">
        <v>814696</v>
      </c>
      <c r="O40" s="60">
        <v>712145</v>
      </c>
      <c r="P40" s="63">
        <f t="shared" si="7"/>
        <v>9810139</v>
      </c>
    </row>
    <row r="41" spans="1:16" s="3" customFormat="1" ht="13.5" customHeight="1" x14ac:dyDescent="0.15">
      <c r="A41" s="89"/>
      <c r="B41" s="4" t="s">
        <v>27</v>
      </c>
      <c r="C41" s="5"/>
      <c r="D41" s="61">
        <v>145280440</v>
      </c>
      <c r="E41" s="61">
        <v>136742780</v>
      </c>
      <c r="F41" s="61">
        <v>144120260</v>
      </c>
      <c r="G41" s="43">
        <v>147259764</v>
      </c>
      <c r="H41" s="43">
        <v>150774480</v>
      </c>
      <c r="I41" s="43">
        <v>148105090</v>
      </c>
      <c r="J41" s="43">
        <v>145053420</v>
      </c>
      <c r="K41" s="43">
        <v>153440530</v>
      </c>
      <c r="L41" s="43">
        <v>154671600</v>
      </c>
      <c r="M41" s="43">
        <v>157322450</v>
      </c>
      <c r="N41" s="43">
        <v>151663020</v>
      </c>
      <c r="O41" s="61">
        <v>157041365</v>
      </c>
      <c r="P41" s="63">
        <f t="shared" si="7"/>
        <v>1791475199</v>
      </c>
    </row>
    <row r="42" spans="1:16" s="3" customFormat="1" ht="13.5" customHeight="1" x14ac:dyDescent="0.15">
      <c r="A42" s="90"/>
      <c r="B42" s="20" t="s">
        <v>22</v>
      </c>
      <c r="C42" s="21"/>
      <c r="D42" s="42">
        <f>D37+D38+D41/10</f>
        <v>2117544449</v>
      </c>
      <c r="E42" s="42">
        <f t="shared" ref="E42:O42" si="15">E37+E38+E41/10</f>
        <v>1976427501</v>
      </c>
      <c r="F42" s="42">
        <f t="shared" si="15"/>
        <v>2025603041</v>
      </c>
      <c r="G42" s="42">
        <f t="shared" si="15"/>
        <v>2031184690.4000001</v>
      </c>
      <c r="H42" s="42">
        <f t="shared" si="15"/>
        <v>2036221100</v>
      </c>
      <c r="I42" s="42">
        <f t="shared" si="15"/>
        <v>2068081889</v>
      </c>
      <c r="J42" s="42">
        <f t="shared" si="15"/>
        <v>2051740614</v>
      </c>
      <c r="K42" s="42">
        <f t="shared" si="15"/>
        <v>2122323376</v>
      </c>
      <c r="L42" s="42">
        <f>L37+L38+L41/10</f>
        <v>2043349642</v>
      </c>
      <c r="M42" s="42">
        <f t="shared" si="15"/>
        <v>2130102025</v>
      </c>
      <c r="N42" s="42">
        <f t="shared" si="15"/>
        <v>2095260532</v>
      </c>
      <c r="O42" s="42">
        <f t="shared" si="15"/>
        <v>2048303072.5</v>
      </c>
      <c r="P42" s="63">
        <f t="shared" si="7"/>
        <v>24746141931.900002</v>
      </c>
    </row>
    <row r="43" spans="1:16" ht="13.5" customHeight="1" x14ac:dyDescent="0.15">
      <c r="A43" s="6" t="s">
        <v>23</v>
      </c>
      <c r="B43" s="13"/>
      <c r="C43" s="13"/>
      <c r="J43" s="13"/>
      <c r="K43" s="13"/>
      <c r="M43" s="13"/>
      <c r="O43" s="13"/>
      <c r="P43" s="63"/>
    </row>
    <row r="44" spans="1:16" ht="13.5" customHeight="1" x14ac:dyDescent="0.15">
      <c r="A44" s="64" t="s">
        <v>51</v>
      </c>
    </row>
    <row r="45" spans="1:16" x14ac:dyDescent="0.15">
      <c r="A45" s="64" t="s">
        <v>52</v>
      </c>
    </row>
  </sheetData>
  <mergeCells count="18">
    <mergeCell ref="A33:A42"/>
    <mergeCell ref="B33:B37"/>
    <mergeCell ref="B38:C38"/>
    <mergeCell ref="B39:B40"/>
    <mergeCell ref="B18:C18"/>
    <mergeCell ref="B19:B20"/>
    <mergeCell ref="A13:A22"/>
    <mergeCell ref="A23:A32"/>
    <mergeCell ref="B23:B27"/>
    <mergeCell ref="B28:C28"/>
    <mergeCell ref="B29:B30"/>
    <mergeCell ref="B13:B17"/>
    <mergeCell ref="D1:O1"/>
    <mergeCell ref="A1:C2"/>
    <mergeCell ref="A3:A12"/>
    <mergeCell ref="B3:B7"/>
    <mergeCell ref="B8:C8"/>
    <mergeCell ref="B9:B10"/>
  </mergeCells>
  <phoneticPr fontId="4"/>
  <pageMargins left="0.59055118110236227" right="0.59055118110236227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5:G62"/>
  <sheetViews>
    <sheetView showGridLines="0" zoomScale="130" zoomScaleNormal="130" workbookViewId="0">
      <selection activeCell="D44" sqref="D44"/>
    </sheetView>
  </sheetViews>
  <sheetFormatPr defaultRowHeight="13.5" x14ac:dyDescent="0.15"/>
  <cols>
    <col min="6" max="6" width="2" customWidth="1"/>
    <col min="12" max="12" width="0.5" customWidth="1"/>
  </cols>
  <sheetData>
    <row r="5" spans="1:7" x14ac:dyDescent="0.15">
      <c r="D5" t="s">
        <v>38</v>
      </c>
    </row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6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7:G62"/>
  <sheetViews>
    <sheetView showGridLines="0" zoomScale="130" zoomScaleNormal="130" workbookViewId="0">
      <selection activeCell="D6" sqref="D6"/>
    </sheetView>
  </sheetViews>
  <sheetFormatPr defaultRowHeight="13.5" x14ac:dyDescent="0.15"/>
  <cols>
    <col min="6" max="6" width="2" customWidth="1"/>
    <col min="12" max="12" width="0.62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5.25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7:G62"/>
  <sheetViews>
    <sheetView showGridLines="0" zoomScale="130" zoomScaleNormal="130" workbookViewId="0"/>
  </sheetViews>
  <sheetFormatPr defaultRowHeight="13.5" x14ac:dyDescent="0.15"/>
  <cols>
    <col min="6" max="6" width="2" customWidth="1"/>
    <col min="12" max="12" width="0.7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3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7:G62"/>
  <sheetViews>
    <sheetView showGridLines="0" topLeftCell="A55" zoomScale="130" zoomScaleNormal="130" workbookViewId="0">
      <selection activeCell="E44" sqref="E44"/>
    </sheetView>
  </sheetViews>
  <sheetFormatPr defaultRowHeight="13.5" x14ac:dyDescent="0.15"/>
  <cols>
    <col min="6" max="6" width="2" customWidth="1"/>
    <col min="12" max="12" width="0.75" customWidth="1"/>
  </cols>
  <sheetData>
    <row r="7" spans="1:7" x14ac:dyDescent="0.15">
      <c r="A7" t="s">
        <v>32</v>
      </c>
      <c r="G7" t="s">
        <v>37</v>
      </c>
    </row>
    <row r="26" spans="1:7" x14ac:dyDescent="0.15">
      <c r="A26" t="s">
        <v>33</v>
      </c>
      <c r="G26" t="s">
        <v>36</v>
      </c>
    </row>
    <row r="45" spans="1:7" x14ac:dyDescent="0.15">
      <c r="A45" t="s">
        <v>34</v>
      </c>
      <c r="G45" t="s">
        <v>35</v>
      </c>
    </row>
    <row r="62" ht="5.25" customHeight="1" x14ac:dyDescent="0.15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確定件数</vt:lpstr>
      <vt:lpstr>確定点数</vt:lpstr>
      <vt:lpstr>グラフ(合計)</vt:lpstr>
      <vt:lpstr>グラフ(国保)</vt:lpstr>
      <vt:lpstr>グラフ(退職)</vt:lpstr>
      <vt:lpstr>グラフ(後期)</vt:lpstr>
      <vt:lpstr>'グラフ(後期)'!Print_Area</vt:lpstr>
      <vt:lpstr>'グラフ(合計)'!Print_Area</vt:lpstr>
      <vt:lpstr>'グラフ(国保)'!Print_Area</vt:lpstr>
      <vt:lpstr>'グラフ(退職)'!Print_Area</vt:lpstr>
      <vt:lpstr>確定件数!Print_Area</vt:lpstr>
      <vt:lpstr>確定点数!Print_Area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ociblocaluser</dc:creator>
  <cp:lastModifiedBy>ociclocaluser</cp:lastModifiedBy>
  <cp:lastPrinted>2018-01-04T01:41:57Z</cp:lastPrinted>
  <dcterms:created xsi:type="dcterms:W3CDTF">2004-01-05T23:35:09Z</dcterms:created>
  <dcterms:modified xsi:type="dcterms:W3CDTF">2024-09-05T05:45:54Z</dcterms:modified>
</cp:coreProperties>
</file>