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01_保険者支援担当\21_各種統計資料\01_審査支払状況の更新\令和６年度分\"/>
    </mc:Choice>
  </mc:AlternateContent>
  <xr:revisionPtr revIDLastSave="0" documentId="13_ncr:1_{3848E069-361D-4D69-8337-0219C9BA4EAB}" xr6:coauthVersionLast="36" xr6:coauthVersionMax="36" xr10:uidLastSave="{00000000-0000-0000-0000-000000000000}"/>
  <bookViews>
    <workbookView xWindow="9600" yWindow="-15" windowWidth="9645" windowHeight="11745" tabRatio="700" xr2:uid="{00000000-000D-0000-FFFF-FFFF00000000}"/>
  </bookViews>
  <sheets>
    <sheet name="確定件数" sheetId="58" r:id="rId1"/>
    <sheet name="確定点数" sheetId="59" r:id="rId2"/>
    <sheet name="グラフ(合計)" sheetId="72" r:id="rId3"/>
    <sheet name="グラフ(国保)" sheetId="61" r:id="rId4"/>
    <sheet name="グラフ(退職)" sheetId="70" r:id="rId5"/>
    <sheet name="グラフ(後期)" sheetId="73" r:id="rId6"/>
  </sheets>
  <definedNames>
    <definedName name="_xlnm.Print_Area" localSheetId="5">'グラフ(後期)'!$A$1:$L$62</definedName>
    <definedName name="_xlnm.Print_Area" localSheetId="2">'グラフ(合計)'!$A$1:$L$62</definedName>
    <definedName name="_xlnm.Print_Area" localSheetId="3">'グラフ(国保)'!$A$1:$L$62</definedName>
    <definedName name="_xlnm.Print_Area" localSheetId="4">'グラフ(退職)'!$A$1:$L$62</definedName>
    <definedName name="_xlnm.Print_Area" localSheetId="0">確定件数!$A$1:$O$43</definedName>
    <definedName name="_xlnm.Print_Area" localSheetId="1">確定点数!$A$1:$O$43</definedName>
  </definedNames>
  <calcPr calcId="191029"/>
</workbook>
</file>

<file path=xl/calcChain.xml><?xml version="1.0" encoding="utf-8"?>
<calcChain xmlns="http://schemas.openxmlformats.org/spreadsheetml/2006/main">
  <c r="O22" i="59" l="1"/>
  <c r="O32" i="58" l="1"/>
  <c r="O17" i="59" l="1"/>
  <c r="E17" i="59"/>
  <c r="E22" i="59" s="1"/>
  <c r="P15" i="59" l="1"/>
  <c r="P16" i="59"/>
  <c r="P18" i="59"/>
  <c r="P19" i="59"/>
  <c r="P20" i="59"/>
  <c r="P21" i="59"/>
  <c r="P24" i="59"/>
  <c r="P25" i="59"/>
  <c r="P26" i="59"/>
  <c r="P28" i="59"/>
  <c r="P29" i="59"/>
  <c r="P30" i="59"/>
  <c r="P31" i="59"/>
  <c r="P34" i="59"/>
  <c r="P35" i="59"/>
  <c r="P36" i="59"/>
  <c r="P38" i="59"/>
  <c r="P39" i="59"/>
  <c r="P40" i="59"/>
  <c r="P41" i="59"/>
  <c r="P14" i="59"/>
  <c r="P15" i="58"/>
  <c r="P16" i="58"/>
  <c r="P18" i="58"/>
  <c r="P19" i="58"/>
  <c r="P20" i="58"/>
  <c r="P21" i="58"/>
  <c r="P24" i="58"/>
  <c r="P25" i="58"/>
  <c r="P26" i="58"/>
  <c r="P28" i="58"/>
  <c r="P29" i="58"/>
  <c r="P30" i="58"/>
  <c r="P31" i="58"/>
  <c r="P34" i="58"/>
  <c r="P35" i="58"/>
  <c r="P36" i="58"/>
  <c r="P38" i="58"/>
  <c r="P39" i="58"/>
  <c r="P40" i="58"/>
  <c r="P41" i="58"/>
  <c r="P14" i="58"/>
  <c r="D27" i="58" l="1"/>
  <c r="D23" i="58"/>
  <c r="N27" i="59" l="1"/>
  <c r="N32" i="59" s="1"/>
  <c r="N10" i="59"/>
  <c r="N9" i="59"/>
  <c r="N8" i="59"/>
  <c r="N6" i="59"/>
  <c r="N13" i="59"/>
  <c r="N37" i="59"/>
  <c r="N42" i="59" s="1"/>
  <c r="N23" i="59"/>
  <c r="N23" i="58"/>
  <c r="N8" i="58"/>
  <c r="N17" i="58"/>
  <c r="N11" i="58"/>
  <c r="N37" i="58"/>
  <c r="N42" i="58" s="1"/>
  <c r="M11" i="58"/>
  <c r="M33" i="58"/>
  <c r="M23" i="58"/>
  <c r="M6" i="58"/>
  <c r="M37" i="58"/>
  <c r="M42" i="58" s="1"/>
  <c r="M9" i="59"/>
  <c r="M17" i="59"/>
  <c r="M22" i="59" s="1"/>
  <c r="M33" i="59"/>
  <c r="M27" i="59"/>
  <c r="M32" i="59" s="1"/>
  <c r="L11" i="58"/>
  <c r="L37" i="58"/>
  <c r="L42" i="58" s="1"/>
  <c r="L5" i="58"/>
  <c r="L17" i="58"/>
  <c r="L22" i="58" s="1"/>
  <c r="K23" i="58"/>
  <c r="J23" i="58"/>
  <c r="L27" i="58"/>
  <c r="L32" i="58" s="1"/>
  <c r="K5" i="58"/>
  <c r="K4" i="58"/>
  <c r="L10" i="59"/>
  <c r="L8" i="59"/>
  <c r="L23" i="59"/>
  <c r="K5" i="59"/>
  <c r="K4" i="59"/>
  <c r="K37" i="58"/>
  <c r="K42" i="58"/>
  <c r="K6" i="58"/>
  <c r="J5" i="58"/>
  <c r="J11" i="58"/>
  <c r="J8" i="58"/>
  <c r="I4" i="58"/>
  <c r="K33" i="59"/>
  <c r="K9" i="59"/>
  <c r="K8" i="59"/>
  <c r="K23" i="59"/>
  <c r="J37" i="59"/>
  <c r="J42" i="59" s="1"/>
  <c r="J23" i="59"/>
  <c r="J8" i="59"/>
  <c r="J17" i="59"/>
  <c r="J22" i="59" s="1"/>
  <c r="I13" i="59"/>
  <c r="H23" i="59"/>
  <c r="H13" i="59"/>
  <c r="H3" i="59" s="1"/>
  <c r="G10" i="59"/>
  <c r="G5" i="59"/>
  <c r="G17" i="59"/>
  <c r="G22" i="59" s="1"/>
  <c r="G11" i="59"/>
  <c r="I5" i="58"/>
  <c r="I23" i="58"/>
  <c r="H11" i="58"/>
  <c r="H27" i="58"/>
  <c r="H32" i="58" s="1"/>
  <c r="H8" i="58"/>
  <c r="H5" i="58"/>
  <c r="G5" i="58"/>
  <c r="G33" i="58"/>
  <c r="G4" i="58"/>
  <c r="G11" i="58"/>
  <c r="G27" i="58"/>
  <c r="G32" i="58" s="1"/>
  <c r="D4" i="58"/>
  <c r="E4" i="58"/>
  <c r="F4" i="58"/>
  <c r="O4" i="58"/>
  <c r="D5" i="58"/>
  <c r="E5" i="58"/>
  <c r="F5" i="58"/>
  <c r="O5" i="58"/>
  <c r="D6" i="58"/>
  <c r="E6" i="58"/>
  <c r="F6" i="58"/>
  <c r="O6" i="58"/>
  <c r="D8" i="58"/>
  <c r="E8" i="58"/>
  <c r="F8" i="58"/>
  <c r="G8" i="58"/>
  <c r="K8" i="58"/>
  <c r="O8" i="58"/>
  <c r="D11" i="58"/>
  <c r="E11" i="58"/>
  <c r="F11" i="58"/>
  <c r="K11" i="58"/>
  <c r="O11" i="58"/>
  <c r="E33" i="58"/>
  <c r="E37" i="58"/>
  <c r="E42" i="58" s="1"/>
  <c r="E37" i="59"/>
  <c r="E42" i="59" s="1"/>
  <c r="F37" i="59"/>
  <c r="F42" i="59" s="1"/>
  <c r="O37" i="59"/>
  <c r="O42" i="59" s="1"/>
  <c r="D37" i="59"/>
  <c r="D42" i="59" s="1"/>
  <c r="E33" i="59"/>
  <c r="F33" i="59"/>
  <c r="N33" i="59"/>
  <c r="O33" i="59"/>
  <c r="D33" i="59"/>
  <c r="E27" i="59"/>
  <c r="E32" i="59" s="1"/>
  <c r="F27" i="59"/>
  <c r="F32" i="59" s="1"/>
  <c r="O27" i="59"/>
  <c r="O32" i="59" s="1"/>
  <c r="D27" i="59"/>
  <c r="D32" i="59" s="1"/>
  <c r="E23" i="59"/>
  <c r="F23" i="59"/>
  <c r="O23" i="59"/>
  <c r="D23" i="59"/>
  <c r="F17" i="59"/>
  <c r="F22" i="59" s="1"/>
  <c r="I17" i="59"/>
  <c r="I22" i="59" s="1"/>
  <c r="D17" i="59"/>
  <c r="D22" i="59" s="1"/>
  <c r="E13" i="59"/>
  <c r="F13" i="59"/>
  <c r="O13" i="59"/>
  <c r="D13" i="59"/>
  <c r="F37" i="58"/>
  <c r="F42" i="58" s="1"/>
  <c r="O37" i="58"/>
  <c r="O42" i="58" s="1"/>
  <c r="D37" i="58"/>
  <c r="D42" i="58" s="1"/>
  <c r="F33" i="58"/>
  <c r="O33" i="58"/>
  <c r="D33" i="58"/>
  <c r="E27" i="58"/>
  <c r="E32" i="58" s="1"/>
  <c r="F27" i="58"/>
  <c r="F32" i="58" s="1"/>
  <c r="O27" i="58"/>
  <c r="D32" i="58"/>
  <c r="E23" i="58"/>
  <c r="F23" i="58"/>
  <c r="L23" i="58"/>
  <c r="O23" i="58"/>
  <c r="E17" i="58"/>
  <c r="E22" i="58" s="1"/>
  <c r="F17" i="58"/>
  <c r="F22" i="58" s="1"/>
  <c r="G17" i="58"/>
  <c r="G22" i="58" s="1"/>
  <c r="O17" i="58"/>
  <c r="O22" i="58" s="1"/>
  <c r="D17" i="58"/>
  <c r="E13" i="58"/>
  <c r="F13" i="58"/>
  <c r="G13" i="58"/>
  <c r="K13" i="58"/>
  <c r="O13" i="58"/>
  <c r="D13" i="58"/>
  <c r="O4" i="59"/>
  <c r="O5" i="59"/>
  <c r="O6" i="59"/>
  <c r="O8" i="59"/>
  <c r="O9" i="59"/>
  <c r="O10" i="59"/>
  <c r="O11" i="59"/>
  <c r="M8" i="59"/>
  <c r="E11" i="59"/>
  <c r="E10" i="59"/>
  <c r="E9" i="59"/>
  <c r="E8" i="59"/>
  <c r="E6" i="59"/>
  <c r="E5" i="59"/>
  <c r="E4" i="59"/>
  <c r="D11" i="59"/>
  <c r="D10" i="59"/>
  <c r="D9" i="59"/>
  <c r="D8" i="59"/>
  <c r="D6" i="59"/>
  <c r="D5" i="59"/>
  <c r="D4" i="59"/>
  <c r="F4" i="59"/>
  <c r="F5" i="59"/>
  <c r="F6" i="59"/>
  <c r="F8" i="59"/>
  <c r="F9" i="59"/>
  <c r="F10" i="59"/>
  <c r="F11" i="59"/>
  <c r="J13" i="58"/>
  <c r="I37" i="59"/>
  <c r="I42" i="59" s="1"/>
  <c r="I8" i="59"/>
  <c r="I6" i="59"/>
  <c r="I27" i="59"/>
  <c r="I32" i="59" s="1"/>
  <c r="I9" i="59"/>
  <c r="I10" i="59"/>
  <c r="I33" i="59"/>
  <c r="I11" i="59"/>
  <c r="I5" i="59"/>
  <c r="I23" i="59"/>
  <c r="H33" i="59"/>
  <c r="H8" i="59"/>
  <c r="H9" i="59"/>
  <c r="H6" i="59"/>
  <c r="H37" i="59"/>
  <c r="H42" i="59" s="1"/>
  <c r="H11" i="59"/>
  <c r="H10" i="59"/>
  <c r="H27" i="59"/>
  <c r="H32" i="59" s="1"/>
  <c r="H4" i="59"/>
  <c r="H17" i="59"/>
  <c r="H22" i="59" s="1"/>
  <c r="H5" i="59"/>
  <c r="G37" i="59"/>
  <c r="G42" i="59" s="1"/>
  <c r="G33" i="59"/>
  <c r="G9" i="59"/>
  <c r="G8" i="59"/>
  <c r="G23" i="59"/>
  <c r="G4" i="59"/>
  <c r="G27" i="59"/>
  <c r="G32" i="59" s="1"/>
  <c r="G6" i="59"/>
  <c r="G13" i="59"/>
  <c r="I11" i="58"/>
  <c r="I8" i="58"/>
  <c r="I27" i="58"/>
  <c r="I32" i="58" s="1"/>
  <c r="I6" i="58"/>
  <c r="I13" i="58"/>
  <c r="I17" i="58"/>
  <c r="I22" i="58" s="1"/>
  <c r="H6" i="58"/>
  <c r="H33" i="58"/>
  <c r="H37" i="58"/>
  <c r="H42" i="58" s="1"/>
  <c r="H23" i="58"/>
  <c r="H17" i="58"/>
  <c r="H22" i="58" s="1"/>
  <c r="G37" i="58"/>
  <c r="G42" i="58" s="1"/>
  <c r="G6" i="58"/>
  <c r="G23" i="58"/>
  <c r="H13" i="58"/>
  <c r="H4" i="58"/>
  <c r="J9" i="59"/>
  <c r="J33" i="59"/>
  <c r="J10" i="59"/>
  <c r="J11" i="59"/>
  <c r="J4" i="59"/>
  <c r="I4" i="59"/>
  <c r="J13" i="59"/>
  <c r="J5" i="59"/>
  <c r="J33" i="58"/>
  <c r="J37" i="58"/>
  <c r="J42" i="58" s="1"/>
  <c r="J6" i="59"/>
  <c r="J27" i="59"/>
  <c r="J32" i="59" s="1"/>
  <c r="K33" i="58"/>
  <c r="K17" i="58"/>
  <c r="J17" i="58"/>
  <c r="J22" i="58" s="1"/>
  <c r="I33" i="58"/>
  <c r="I37" i="58"/>
  <c r="I42" i="58" s="1"/>
  <c r="K10" i="59"/>
  <c r="K37" i="59"/>
  <c r="K42" i="59" s="1"/>
  <c r="K11" i="59"/>
  <c r="K6" i="59"/>
  <c r="K27" i="59"/>
  <c r="K32" i="59" s="1"/>
  <c r="K17" i="59"/>
  <c r="K22" i="59" s="1"/>
  <c r="K13" i="59"/>
  <c r="L8" i="58"/>
  <c r="L33" i="58"/>
  <c r="L4" i="58"/>
  <c r="J27" i="58"/>
  <c r="J32" i="58" s="1"/>
  <c r="J4" i="58"/>
  <c r="L6" i="58"/>
  <c r="K27" i="58"/>
  <c r="K32" i="58" s="1"/>
  <c r="J6" i="58"/>
  <c r="L13" i="58"/>
  <c r="L11" i="59"/>
  <c r="L33" i="59"/>
  <c r="L9" i="59"/>
  <c r="L5" i="59"/>
  <c r="L37" i="59"/>
  <c r="L42" i="59" s="1"/>
  <c r="L6" i="59"/>
  <c r="L27" i="59"/>
  <c r="L32" i="59" s="1"/>
  <c r="L13" i="59"/>
  <c r="L4" i="59"/>
  <c r="L17" i="59"/>
  <c r="L22" i="59" s="1"/>
  <c r="M4" i="58"/>
  <c r="M27" i="58"/>
  <c r="M32" i="58" s="1"/>
  <c r="M8" i="58"/>
  <c r="M5" i="58"/>
  <c r="M17" i="58"/>
  <c r="M13" i="58"/>
  <c r="M13" i="59"/>
  <c r="M10" i="59"/>
  <c r="M11" i="59"/>
  <c r="M37" i="59"/>
  <c r="M42" i="59" s="1"/>
  <c r="M6" i="59"/>
  <c r="M5" i="59"/>
  <c r="M23" i="59"/>
  <c r="M4" i="59"/>
  <c r="N4" i="59"/>
  <c r="N11" i="59"/>
  <c r="N5" i="59"/>
  <c r="N17" i="59"/>
  <c r="N22" i="59" s="1"/>
  <c r="N27" i="58"/>
  <c r="N32" i="58" s="1"/>
  <c r="N4" i="58"/>
  <c r="N33" i="58"/>
  <c r="N5" i="58"/>
  <c r="N6" i="58"/>
  <c r="N13" i="58"/>
  <c r="O7" i="59" l="1"/>
  <c r="O3" i="58"/>
  <c r="N7" i="58"/>
  <c r="N22" i="58"/>
  <c r="N12" i="58" s="1"/>
  <c r="L3" i="59"/>
  <c r="I3" i="59"/>
  <c r="N3" i="59"/>
  <c r="N12" i="59"/>
  <c r="E3" i="59"/>
  <c r="P33" i="59"/>
  <c r="P27" i="58"/>
  <c r="M7" i="59"/>
  <c r="M3" i="59"/>
  <c r="P37" i="58"/>
  <c r="P32" i="58"/>
  <c r="P37" i="59"/>
  <c r="P32" i="59"/>
  <c r="P27" i="59"/>
  <c r="P23" i="59"/>
  <c r="P42" i="58"/>
  <c r="P33" i="58"/>
  <c r="L3" i="58"/>
  <c r="P23" i="58"/>
  <c r="P42" i="59"/>
  <c r="K3" i="59"/>
  <c r="P17" i="59"/>
  <c r="K22" i="58"/>
  <c r="P17" i="58"/>
  <c r="J3" i="59"/>
  <c r="I7" i="59"/>
  <c r="H3" i="58"/>
  <c r="G7" i="59"/>
  <c r="G3" i="59"/>
  <c r="G12" i="59"/>
  <c r="G3" i="58"/>
  <c r="F3" i="59"/>
  <c r="F7" i="59"/>
  <c r="F7" i="58"/>
  <c r="D3" i="59"/>
  <c r="I12" i="59"/>
  <c r="E12" i="59"/>
  <c r="O12" i="59"/>
  <c r="H12" i="59"/>
  <c r="N7" i="59"/>
  <c r="L7" i="59"/>
  <c r="M12" i="59"/>
  <c r="E7" i="59"/>
  <c r="D12" i="59"/>
  <c r="J7" i="59"/>
  <c r="L12" i="59"/>
  <c r="H7" i="59"/>
  <c r="O3" i="59"/>
  <c r="K7" i="59"/>
  <c r="D7" i="59"/>
  <c r="F12" i="59"/>
  <c r="J12" i="59"/>
  <c r="D7" i="58"/>
  <c r="D22" i="58"/>
  <c r="D12" i="58" s="1"/>
  <c r="J7" i="58"/>
  <c r="D3" i="58"/>
  <c r="O7" i="58"/>
  <c r="J3" i="58"/>
  <c r="K3" i="58"/>
  <c r="O12" i="58"/>
  <c r="G7" i="58"/>
  <c r="N3" i="58"/>
  <c r="I12" i="58"/>
  <c r="L12" i="58"/>
  <c r="I3" i="58"/>
  <c r="F3" i="58"/>
  <c r="M3" i="58"/>
  <c r="H12" i="58"/>
  <c r="E3" i="58"/>
  <c r="E12" i="58"/>
  <c r="L7" i="58"/>
  <c r="G12" i="58"/>
  <c r="I7" i="58"/>
  <c r="M7" i="58"/>
  <c r="H7" i="58"/>
  <c r="J12" i="58"/>
  <c r="F12" i="58"/>
  <c r="E7" i="58"/>
  <c r="M22" i="58"/>
  <c r="M12" i="58" s="1"/>
  <c r="K7" i="58"/>
  <c r="P22" i="59" l="1"/>
  <c r="P22" i="58"/>
  <c r="K12" i="59"/>
  <c r="K12" i="5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ociblocaluser</author>
  </authors>
  <commentList>
    <comment ref="C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様式5_1 Z13</t>
        </r>
      </text>
    </comment>
    <comment ref="C15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様式5_1 Z15</t>
        </r>
      </text>
    </comment>
    <comment ref="C16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様式5_1 Z19</t>
        </r>
      </text>
    </comment>
    <comment ref="B18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様式5_1 Z23</t>
        </r>
      </text>
    </comment>
    <comment ref="B21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様式5_1 Z29</t>
        </r>
      </text>
    </comment>
    <comment ref="C24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様式6_1 AA17</t>
        </r>
      </text>
    </comment>
    <comment ref="C25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様式6_1 AA23</t>
        </r>
      </text>
    </comment>
    <comment ref="C26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様式6_1 AA29</t>
        </r>
      </text>
    </comment>
    <comment ref="B28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様式6_1 AA37</t>
        </r>
      </text>
    </comment>
    <comment ref="B31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様式6_1 AA55</t>
        </r>
      </text>
    </comment>
    <comment ref="C34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様式7_1 Z13</t>
        </r>
      </text>
    </comment>
    <comment ref="C35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様式7_1 Z15</t>
        </r>
      </text>
    </comment>
    <comment ref="C36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様式7_1 Z19</t>
        </r>
      </text>
    </comment>
    <comment ref="B38" authorId="0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>様式7_1 Z23</t>
        </r>
      </text>
    </comment>
    <comment ref="B4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様式7_1 Z29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ociblocaluser</author>
  </authors>
  <commentList>
    <comment ref="C1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様式5_2 N13</t>
        </r>
      </text>
    </comment>
    <comment ref="C15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様式5_2 N14</t>
        </r>
      </text>
    </comment>
    <comment ref="C16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様式5_2 N16</t>
        </r>
      </text>
    </comment>
    <comment ref="B18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様式5_2 N18</t>
        </r>
      </text>
    </comment>
    <comment ref="C19" authorId="0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様式5_2 N21</t>
        </r>
      </text>
    </comment>
    <comment ref="C20" authorId="0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様式5_2 N22</t>
        </r>
      </text>
    </comment>
    <comment ref="C21" authorId="0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様式5_2 N23</t>
        </r>
      </text>
    </comment>
    <comment ref="C24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様式6_2 O15</t>
        </r>
      </text>
    </comment>
    <comment ref="C25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様式6_2 O18</t>
        </r>
      </text>
    </comment>
    <comment ref="C26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様式6_2 O21</t>
        </r>
      </text>
    </comment>
    <comment ref="B28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様式6_2 O25</t>
        </r>
      </text>
    </comment>
    <comment ref="C29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>様式6_2 O30</t>
        </r>
      </text>
    </comment>
    <comment ref="C30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様式6_2 O33</t>
        </r>
      </text>
    </comment>
    <comment ref="C31" authorId="0" shapeId="0" xr:uid="{00000000-0006-0000-0100-00000E000000}">
      <text>
        <r>
          <rPr>
            <sz val="9"/>
            <color indexed="81"/>
            <rFont val="ＭＳ Ｐゴシック"/>
            <family val="3"/>
            <charset val="128"/>
          </rPr>
          <t>様式6_2 O36</t>
        </r>
      </text>
    </comment>
    <comment ref="C34" authorId="0" shapeId="0" xr:uid="{00000000-0006-0000-0100-00000F000000}">
      <text>
        <r>
          <rPr>
            <sz val="9"/>
            <color indexed="81"/>
            <rFont val="ＭＳ Ｐゴシック"/>
            <family val="3"/>
            <charset val="128"/>
          </rPr>
          <t>様式7_2 N13</t>
        </r>
      </text>
    </comment>
    <comment ref="C35" authorId="0" shapeId="0" xr:uid="{00000000-0006-0000-0100-000010000000}">
      <text>
        <r>
          <rPr>
            <sz val="9"/>
            <color indexed="81"/>
            <rFont val="ＭＳ Ｐゴシック"/>
            <family val="3"/>
            <charset val="128"/>
          </rPr>
          <t>様式7_2 N14</t>
        </r>
      </text>
    </comment>
    <comment ref="C36" authorId="0" shapeId="0" xr:uid="{00000000-0006-0000-0100-000011000000}">
      <text>
        <r>
          <rPr>
            <sz val="9"/>
            <color indexed="81"/>
            <rFont val="ＭＳ Ｐゴシック"/>
            <family val="3"/>
            <charset val="128"/>
          </rPr>
          <t>様式7_2 N16</t>
        </r>
      </text>
    </comment>
    <comment ref="B38" authorId="0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>様式7_2 N18</t>
        </r>
      </text>
    </comment>
    <comment ref="C39" authorId="0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様式7_2 N21</t>
        </r>
      </text>
    </comment>
    <comment ref="C40" authorId="0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様式7_2 N22</t>
        </r>
      </text>
    </comment>
    <comment ref="C41" authorId="0" shapeId="0" xr:uid="{00000000-0006-0000-0100-000015000000}">
      <text>
        <r>
          <rPr>
            <sz val="8"/>
            <color indexed="81"/>
            <rFont val="ＭＳ Ｐゴシック"/>
            <family val="3"/>
            <charset val="128"/>
          </rPr>
          <t>様式7_2 N23</t>
        </r>
      </text>
    </comment>
  </commentList>
</comments>
</file>

<file path=xl/sharedStrings.xml><?xml version="1.0" encoding="utf-8"?>
<sst xmlns="http://schemas.openxmlformats.org/spreadsheetml/2006/main" count="257" uniqueCount="53">
  <si>
    <t>一般被保険者分</t>
    <rPh sb="0" eb="2">
      <t>イッパン</t>
    </rPh>
    <rPh sb="2" eb="6">
      <t>ヒホケンシャ</t>
    </rPh>
    <rPh sb="6" eb="7">
      <t>ブン</t>
    </rPh>
    <phoneticPr fontId="2"/>
  </si>
  <si>
    <t>診療費</t>
    <rPh sb="0" eb="3">
      <t>シンリョウヒ</t>
    </rPh>
    <phoneticPr fontId="2"/>
  </si>
  <si>
    <t>計</t>
  </si>
  <si>
    <t>医科診療</t>
    <rPh sb="0" eb="2">
      <t>イカ</t>
    </rPh>
    <phoneticPr fontId="4"/>
  </si>
  <si>
    <t>4月</t>
  </si>
  <si>
    <t xml:space="preserve">退職被保険者等 </t>
    <rPh sb="0" eb="2">
      <t>タイショク</t>
    </rPh>
    <rPh sb="2" eb="7">
      <t>ヒホケンシャナド</t>
    </rPh>
    <phoneticPr fontId="2"/>
  </si>
  <si>
    <t>5月</t>
  </si>
  <si>
    <t>6月</t>
  </si>
  <si>
    <t>7月</t>
  </si>
  <si>
    <t>8月</t>
  </si>
  <si>
    <t>9月</t>
  </si>
  <si>
    <t>11月</t>
  </si>
  <si>
    <t>12月</t>
  </si>
  <si>
    <t>1月</t>
  </si>
  <si>
    <t>2月</t>
  </si>
  <si>
    <t>確定件数</t>
    <rPh sb="0" eb="2">
      <t>カクテイ</t>
    </rPh>
    <rPh sb="2" eb="4">
      <t>ケンスウ</t>
    </rPh>
    <phoneticPr fontId="4"/>
  </si>
  <si>
    <t>確定点数</t>
    <rPh sb="0" eb="2">
      <t>カクテイ</t>
    </rPh>
    <rPh sb="2" eb="4">
      <t>テンスウ</t>
    </rPh>
    <phoneticPr fontId="4"/>
  </si>
  <si>
    <t>医科入院</t>
    <rPh sb="0" eb="2">
      <t>イカ</t>
    </rPh>
    <rPh sb="2" eb="3">
      <t>イリ</t>
    </rPh>
    <rPh sb="3" eb="4">
      <t>イン</t>
    </rPh>
    <phoneticPr fontId="2"/>
  </si>
  <si>
    <t>医科入院外</t>
    <rPh sb="2" eb="4">
      <t>ニュウイン</t>
    </rPh>
    <rPh sb="4" eb="5">
      <t>ガイ</t>
    </rPh>
    <phoneticPr fontId="2"/>
  </si>
  <si>
    <t>医科入院</t>
    <rPh sb="2" eb="3">
      <t>イリ</t>
    </rPh>
    <rPh sb="3" eb="4">
      <t>イン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</si>
  <si>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</si>
  <si>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</si>
  <si>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合      計</t>
    <rPh sb="0" eb="1">
      <t>ゴウ</t>
    </rPh>
    <phoneticPr fontId="2"/>
  </si>
  <si>
    <t>国民健康保険団体連合会事業状況報告書より</t>
    <rPh sb="0" eb="2">
      <t>コクミン</t>
    </rPh>
    <rPh sb="2" eb="4">
      <t>ケンコウ</t>
    </rPh>
    <rPh sb="4" eb="6">
      <t>ホケン</t>
    </rPh>
    <rPh sb="6" eb="8">
      <t>ダンタイ</t>
    </rPh>
    <rPh sb="8" eb="10">
      <t>レンゴウ</t>
    </rPh>
    <rPh sb="10" eb="11">
      <t>カイ</t>
    </rPh>
    <rPh sb="11" eb="13">
      <t>ジギョウ</t>
    </rPh>
    <rPh sb="13" eb="15">
      <t>ジョウキョウ</t>
    </rPh>
    <rPh sb="15" eb="18">
      <t>ホウコクショ</t>
    </rPh>
    <phoneticPr fontId="4"/>
  </si>
  <si>
    <t>歯科診療</t>
    <phoneticPr fontId="4"/>
  </si>
  <si>
    <t>薬剤の支給</t>
    <phoneticPr fontId="4"/>
  </si>
  <si>
    <t>一般診療</t>
    <phoneticPr fontId="4"/>
  </si>
  <si>
    <t>訪問看護療養費</t>
    <phoneticPr fontId="2"/>
  </si>
  <si>
    <t>後期高齢者</t>
    <phoneticPr fontId="4"/>
  </si>
  <si>
    <t>歯科診療</t>
    <phoneticPr fontId="4"/>
  </si>
  <si>
    <t>訪問看護療養費</t>
    <phoneticPr fontId="2"/>
  </si>
  <si>
    <t>食事</t>
    <phoneticPr fontId="4"/>
  </si>
  <si>
    <t>件数（診療費）</t>
    <rPh sb="0" eb="2">
      <t>ケンスウ</t>
    </rPh>
    <phoneticPr fontId="4"/>
  </si>
  <si>
    <t>件数（薬剤の支給）</t>
    <rPh sb="0" eb="2">
      <t>ケンスウ</t>
    </rPh>
    <phoneticPr fontId="4"/>
  </si>
  <si>
    <t>件数（訪問看護療養費）</t>
    <rPh sb="0" eb="2">
      <t>ケンスウ</t>
    </rPh>
    <phoneticPr fontId="4"/>
  </si>
  <si>
    <t>費用額（訪問看護療養費）</t>
    <rPh sb="0" eb="2">
      <t>ヒヨウ</t>
    </rPh>
    <rPh sb="2" eb="3">
      <t>ガク</t>
    </rPh>
    <phoneticPr fontId="4"/>
  </si>
  <si>
    <t>点数（薬剤の支給）</t>
    <rPh sb="0" eb="2">
      <t>テンスウ</t>
    </rPh>
    <phoneticPr fontId="4"/>
  </si>
  <si>
    <t>点数（診療費）</t>
    <rPh sb="0" eb="2">
      <t>テンスウ</t>
    </rPh>
    <phoneticPr fontId="4"/>
  </si>
  <si>
    <t>　</t>
    <phoneticPr fontId="4"/>
  </si>
  <si>
    <t>10月</t>
    <phoneticPr fontId="4"/>
  </si>
  <si>
    <t>歯科診療</t>
    <phoneticPr fontId="4"/>
  </si>
  <si>
    <t>薬剤の支給</t>
    <phoneticPr fontId="4"/>
  </si>
  <si>
    <t>食事</t>
    <phoneticPr fontId="4"/>
  </si>
  <si>
    <t>一般診療</t>
    <phoneticPr fontId="4"/>
  </si>
  <si>
    <t>歯科診療</t>
    <phoneticPr fontId="4"/>
  </si>
  <si>
    <t>訪問看護療養費</t>
    <phoneticPr fontId="2"/>
  </si>
  <si>
    <t>後期高齢者</t>
    <phoneticPr fontId="4"/>
  </si>
  <si>
    <t>審査月</t>
    <rPh sb="0" eb="2">
      <t>シンサ</t>
    </rPh>
    <rPh sb="2" eb="3">
      <t>ツキ</t>
    </rPh>
    <phoneticPr fontId="4"/>
  </si>
  <si>
    <t>3月</t>
  </si>
  <si>
    <t>-</t>
    <phoneticPr fontId="4"/>
  </si>
  <si>
    <t>-</t>
    <phoneticPr fontId="4"/>
  </si>
  <si>
    <t>※医科、歯科、薬剤の支給は点数表示。食事、訪問看護療養費は円表示。</t>
    <rPh sb="1" eb="3">
      <t>イカ</t>
    </rPh>
    <rPh sb="4" eb="6">
      <t>シカ</t>
    </rPh>
    <rPh sb="7" eb="9">
      <t>ヤクザイ</t>
    </rPh>
    <rPh sb="10" eb="12">
      <t>シキュウ</t>
    </rPh>
    <rPh sb="13" eb="15">
      <t>テンスウ</t>
    </rPh>
    <rPh sb="15" eb="17">
      <t>ヒョウジ</t>
    </rPh>
    <rPh sb="18" eb="20">
      <t>ショクジ</t>
    </rPh>
    <rPh sb="21" eb="28">
      <t>ホウモンカンゴリョウヨウヒ</t>
    </rPh>
    <rPh sb="29" eb="30">
      <t>エン</t>
    </rPh>
    <rPh sb="30" eb="32">
      <t>ヒョウジ</t>
    </rPh>
    <phoneticPr fontId="4"/>
  </si>
  <si>
    <t>※合計は点数として記載（医科、歯科、薬剤の支給の合計に、訪問看護療養費を10で割り戻した値を合算した数値）</t>
    <rPh sb="1" eb="3">
      <t>ゴウケイ</t>
    </rPh>
    <rPh sb="4" eb="6">
      <t>テンスウ</t>
    </rPh>
    <rPh sb="9" eb="11">
      <t>キサイ</t>
    </rPh>
    <rPh sb="12" eb="14">
      <t>イカ</t>
    </rPh>
    <rPh sb="15" eb="17">
      <t>シカ</t>
    </rPh>
    <rPh sb="18" eb="20">
      <t>ヤクザイ</t>
    </rPh>
    <rPh sb="21" eb="23">
      <t>シキュウ</t>
    </rPh>
    <rPh sb="24" eb="26">
      <t>ゴウケイ</t>
    </rPh>
    <rPh sb="28" eb="35">
      <t>ホウモンカンゴリョウヨウヒ</t>
    </rPh>
    <rPh sb="39" eb="40">
      <t>ワ</t>
    </rPh>
    <rPh sb="41" eb="42">
      <t>モド</t>
    </rPh>
    <rPh sb="44" eb="45">
      <t>アタイ</t>
    </rPh>
    <rPh sb="46" eb="48">
      <t>ガッサン</t>
    </rPh>
    <rPh sb="50" eb="51">
      <t>スウ</t>
    </rPh>
    <rPh sb="51" eb="52">
      <t>アタイ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</si>
</sst>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Continuous" vertical="center" shrinkToFit="1"/>
    </xf>
    <xf numFmtId="0" fontId="3" fillId="0" borderId="2" xfId="0" applyFont="1" applyFill="1" applyBorder="1" applyAlignment="1">
      <alignment horizontal="centerContinuous" vertical="center" shrinkToFit="1"/>
    </xf>
    <xf numFmtId="0" fontId="5" fillId="0" borderId="0" xfId="0" applyFont="1" applyFill="1"/>
    <xf numFmtId="0" fontId="2" fillId="0" borderId="0" xfId="0" applyFont="1"/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38" fontId="3" fillId="0" borderId="5" xfId="1" applyFont="1" applyFill="1" applyBorder="1" applyAlignment="1">
      <alignment horizontal="center"/>
    </xf>
    <xf numFmtId="0" fontId="2" fillId="0" borderId="0" xfId="0" applyFont="1" applyFill="1"/>
    <xf numFmtId="0" fontId="5" fillId="0" borderId="3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Continuous"/>
    </xf>
    <xf numFmtId="38" fontId="2" fillId="0" borderId="0" xfId="1" applyFont="1" applyFill="1"/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Continuous" vertical="center"/>
    </xf>
    <xf numFmtId="0" fontId="3" fillId="0" borderId="7" xfId="0" applyFont="1" applyFill="1" applyBorder="1" applyAlignment="1">
      <alignment horizontal="centerContinuous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13" xfId="1" applyNumberFormat="1" applyFont="1" applyFill="1" applyBorder="1" applyProtection="1"/>
    <xf numFmtId="38" fontId="3" fillId="0" borderId="14" xfId="1" applyNumberFormat="1" applyFont="1" applyFill="1" applyBorder="1" applyProtection="1"/>
    <xf numFmtId="38" fontId="3" fillId="0" borderId="15" xfId="1" applyNumberFormat="1" applyFont="1" applyFill="1" applyBorder="1" applyProtection="1"/>
    <xf numFmtId="38" fontId="3" fillId="0" borderId="13" xfId="1" applyNumberFormat="1" applyFont="1" applyFill="1" applyBorder="1" applyAlignment="1" applyProtection="1">
      <alignment horizontal="right"/>
      <protection locked="0"/>
    </xf>
    <xf numFmtId="38" fontId="3" fillId="0" borderId="5" xfId="1" applyNumberFormat="1" applyFont="1" applyFill="1" applyBorder="1" applyProtection="1"/>
    <xf numFmtId="38" fontId="3" fillId="0" borderId="15" xfId="1" applyNumberFormat="1" applyFont="1" applyFill="1" applyBorder="1" applyAlignment="1" applyProtection="1"/>
    <xf numFmtId="38" fontId="3" fillId="0" borderId="5" xfId="1" applyNumberFormat="1" applyFont="1" applyFill="1" applyBorder="1" applyAlignment="1" applyProtection="1"/>
    <xf numFmtId="38" fontId="3" fillId="0" borderId="14" xfId="1" applyNumberFormat="1" applyFont="1" applyFill="1" applyBorder="1" applyAlignment="1" applyProtection="1"/>
    <xf numFmtId="38" fontId="3" fillId="0" borderId="15" xfId="1" applyNumberFormat="1" applyFont="1" applyFill="1" applyBorder="1" applyAlignment="1" applyProtection="1">
      <alignment shrinkToFit="1"/>
    </xf>
    <xf numFmtId="38" fontId="3" fillId="0" borderId="13" xfId="1" applyNumberFormat="1" applyFont="1" applyFill="1" applyBorder="1" applyAlignment="1" applyProtection="1">
      <alignment shrinkToFit="1"/>
    </xf>
    <xf numFmtId="38" fontId="3" fillId="0" borderId="14" xfId="1" applyNumberFormat="1" applyFont="1" applyFill="1" applyBorder="1" applyAlignment="1" applyProtection="1">
      <alignment shrinkToFit="1"/>
    </xf>
    <xf numFmtId="38" fontId="3" fillId="0" borderId="16" xfId="1" applyNumberFormat="1" applyFont="1" applyFill="1" applyBorder="1" applyAlignment="1" applyProtection="1">
      <alignment shrinkToFit="1"/>
    </xf>
    <xf numFmtId="38" fontId="3" fillId="0" borderId="13" xfId="1" applyNumberFormat="1" applyFont="1" applyFill="1" applyBorder="1" applyAlignment="1" applyProtection="1">
      <alignment horizontal="right" shrinkToFit="1"/>
      <protection locked="0"/>
    </xf>
    <xf numFmtId="38" fontId="3" fillId="0" borderId="5" xfId="1" applyNumberFormat="1" applyFont="1" applyFill="1" applyBorder="1" applyAlignment="1" applyProtection="1">
      <alignment shrinkToFit="1"/>
    </xf>
    <xf numFmtId="38" fontId="3" fillId="2" borderId="13" xfId="1" applyNumberFormat="1" applyFont="1" applyFill="1" applyBorder="1" applyProtection="1">
      <protection locked="0"/>
    </xf>
    <xf numFmtId="38" fontId="3" fillId="3" borderId="13" xfId="1" applyNumberFormat="1" applyFont="1" applyFill="1" applyBorder="1" applyProtection="1">
      <protection locked="0"/>
    </xf>
    <xf numFmtId="38" fontId="3" fillId="4" borderId="13" xfId="1" applyNumberFormat="1" applyFont="1" applyFill="1" applyBorder="1" applyProtection="1">
      <protection locked="0"/>
    </xf>
    <xf numFmtId="38" fontId="3" fillId="3" borderId="15" xfId="1" applyNumberFormat="1" applyFont="1" applyFill="1" applyBorder="1" applyProtection="1">
      <protection locked="0"/>
    </xf>
    <xf numFmtId="38" fontId="3" fillId="3" borderId="14" xfId="1" applyNumberFormat="1" applyFont="1" applyFill="1" applyBorder="1" applyProtection="1">
      <protection locked="0"/>
    </xf>
    <xf numFmtId="38" fontId="3" fillId="4" borderId="15" xfId="1" applyNumberFormat="1" applyFont="1" applyFill="1" applyBorder="1" applyProtection="1">
      <protection locked="0"/>
    </xf>
    <xf numFmtId="38" fontId="3" fillId="4" borderId="14" xfId="1" applyNumberFormat="1" applyFont="1" applyFill="1" applyBorder="1" applyProtection="1">
      <protection locked="0"/>
    </xf>
    <xf numFmtId="38" fontId="3" fillId="2" borderId="15" xfId="1" applyNumberFormat="1" applyFont="1" applyFill="1" applyBorder="1" applyProtection="1">
      <protection locked="0"/>
    </xf>
    <xf numFmtId="38" fontId="3" fillId="2" borderId="14" xfId="1" applyNumberFormat="1" applyFont="1" applyFill="1" applyBorder="1" applyProtection="1">
      <protection locked="0"/>
    </xf>
    <xf numFmtId="38" fontId="3" fillId="3" borderId="13" xfId="0" applyNumberFormat="1" applyFont="1" applyFill="1" applyBorder="1" applyAlignment="1" applyProtection="1">
      <alignment shrinkToFit="1"/>
      <protection locked="0"/>
    </xf>
    <xf numFmtId="38" fontId="3" fillId="3" borderId="13" xfId="1" applyNumberFormat="1" applyFont="1" applyFill="1" applyBorder="1" applyAlignment="1" applyProtection="1">
      <alignment shrinkToFit="1"/>
      <protection locked="0"/>
    </xf>
    <xf numFmtId="38" fontId="3" fillId="3" borderId="14" xfId="1" applyNumberFormat="1" applyFont="1" applyFill="1" applyBorder="1" applyAlignment="1" applyProtection="1">
      <alignment shrinkToFit="1"/>
      <protection locked="0"/>
    </xf>
    <xf numFmtId="38" fontId="3" fillId="3" borderId="15" xfId="1" applyNumberFormat="1" applyFont="1" applyFill="1" applyBorder="1" applyAlignment="1" applyProtection="1">
      <alignment shrinkToFit="1"/>
      <protection locked="0"/>
    </xf>
    <xf numFmtId="38" fontId="3" fillId="4" borderId="13" xfId="0" applyNumberFormat="1" applyFont="1" applyFill="1" applyBorder="1" applyAlignment="1" applyProtection="1">
      <alignment shrinkToFit="1"/>
      <protection locked="0"/>
    </xf>
    <xf numFmtId="38" fontId="3" fillId="4" borderId="14" xfId="0" applyNumberFormat="1" applyFont="1" applyFill="1" applyBorder="1" applyAlignment="1" applyProtection="1">
      <alignment shrinkToFit="1"/>
      <protection locked="0"/>
    </xf>
    <xf numFmtId="38" fontId="3" fillId="4" borderId="15" xfId="0" applyNumberFormat="1" applyFont="1" applyFill="1" applyBorder="1" applyAlignment="1" applyProtection="1">
      <alignment shrinkToFit="1"/>
      <protection locked="0"/>
    </xf>
    <xf numFmtId="38" fontId="3" fillId="2" borderId="13" xfId="0" applyNumberFormat="1" applyFont="1" applyFill="1" applyBorder="1" applyAlignment="1" applyProtection="1">
      <alignment shrinkToFit="1"/>
      <protection locked="0"/>
    </xf>
    <xf numFmtId="38" fontId="3" fillId="2" borderId="13" xfId="1" applyNumberFormat="1" applyFont="1" applyFill="1" applyBorder="1" applyAlignment="1" applyProtection="1">
      <alignment shrinkToFit="1"/>
      <protection locked="0"/>
    </xf>
    <xf numFmtId="38" fontId="3" fillId="2" borderId="14" xfId="1" applyNumberFormat="1" applyFont="1" applyFill="1" applyBorder="1" applyAlignment="1" applyProtection="1">
      <alignment shrinkToFit="1"/>
      <protection locked="0"/>
    </xf>
    <xf numFmtId="38" fontId="3" fillId="2" borderId="15" xfId="1" applyNumberFormat="1" applyFont="1" applyFill="1" applyBorder="1" applyAlignment="1" applyProtection="1">
      <alignment shrinkToFit="1"/>
      <protection locked="0"/>
    </xf>
    <xf numFmtId="38" fontId="2" fillId="0" borderId="0" xfId="0" applyNumberFormat="1" applyFont="1" applyFill="1"/>
    <xf numFmtId="0" fontId="5" fillId="0" borderId="0" xfId="0" applyFont="1"/>
    <xf numFmtId="0" fontId="2" fillId="0" borderId="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textRotation="255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14" xfId="0" applyFont="1" applyFill="1" applyBorder="1" applyAlignment="1">
      <alignment horizontal="center" vertical="center" textRotation="255"/>
    </xf>
    <xf numFmtId="0" fontId="5" fillId="0" borderId="23" xfId="0" applyFont="1" applyFill="1" applyBorder="1" applyAlignment="1">
      <alignment horizontal="center" vertical="center" textRotation="255"/>
    </xf>
    <xf numFmtId="0" fontId="5" fillId="0" borderId="16" xfId="0" applyFont="1" applyFill="1" applyBorder="1" applyAlignment="1">
      <alignment horizontal="center" vertical="center" textRotation="255"/>
    </xf>
    <xf numFmtId="0" fontId="5" fillId="0" borderId="24" xfId="0" applyFont="1" applyFill="1" applyBorder="1" applyAlignment="1">
      <alignment horizontal="center" vertical="center" textRotation="255"/>
    </xf>
    <xf numFmtId="0" fontId="5" fillId="0" borderId="25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 textRotation="255"/>
    </xf>
    <xf numFmtId="0" fontId="5" fillId="0" borderId="28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textRotation="255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25" xfId="0" applyFont="1" applyFill="1" applyBorder="1" applyAlignment="1">
      <alignment horizontal="center" vertical="center" textRotation="255"/>
    </xf>
    <xf numFmtId="0" fontId="2" fillId="0" borderId="24" xfId="0" applyFont="1" applyFill="1" applyBorder="1"/>
    <xf numFmtId="0" fontId="2" fillId="0" borderId="25" xfId="0" applyFont="1" applyFill="1" applyBorder="1"/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textRotation="255"/>
    </xf>
    <xf numFmtId="0" fontId="3" fillId="0" borderId="13" xfId="0" applyFont="1" applyFill="1" applyBorder="1" applyAlignment="1">
      <alignment horizontal="center" vertical="center" textRotation="255"/>
    </xf>
    <xf numFmtId="0" fontId="3" fillId="0" borderId="14" xfId="0" applyFont="1" applyFill="1" applyBorder="1" applyAlignment="1">
      <alignment horizontal="center" vertical="center" textRotation="255"/>
    </xf>
    <xf numFmtId="0" fontId="3" fillId="0" borderId="23" xfId="0" applyFont="1" applyFill="1" applyBorder="1" applyAlignment="1">
      <alignment horizontal="center" vertical="top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令和６年度審査支払確定状況確定件数（診療費）</a:t>
            </a:r>
          </a:p>
        </c:rich>
      </c:tx>
      <c:layout>
        <c:manualLayout>
          <c:xMode val="edge"/>
          <c:yMode val="edge"/>
          <c:x val="0.22897967441343123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65390821652665"/>
          <c:y val="0.15734292597063138"/>
          <c:w val="0.82271579422907593"/>
          <c:h val="0.716784440532876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3.6054898152242019E-3"/>
                  <c:y val="-5.3812978643265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43F-4505-92C1-430C0D09351E}"/>
                </c:ext>
              </c:extLst>
            </c:dLbl>
            <c:dLbl>
              <c:idx val="2"/>
              <c:layout>
                <c:manualLayout>
                  <c:x val="2.2204864441817251E-3"/>
                  <c:y val="2.31939612578341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3F-4505-92C1-430C0D09351E}"/>
                </c:ext>
              </c:extLst>
            </c:dLbl>
            <c:dLbl>
              <c:idx val="3"/>
              <c:layout>
                <c:manualLayout>
                  <c:x val="-2.6271455152236996E-3"/>
                  <c:y val="-1.84279185680314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3F-4505-92C1-430C0D09351E}"/>
                </c:ext>
              </c:extLst>
            </c:dLbl>
            <c:dLbl>
              <c:idx val="4"/>
              <c:layout>
                <c:manualLayout>
                  <c:x val="-1.9346037761168388E-3"/>
                  <c:y val="-3.62070721789598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3F-4505-92C1-430C0D09351E}"/>
                </c:ext>
              </c:extLst>
            </c:dLbl>
            <c:dLbl>
              <c:idx val="5"/>
              <c:layout>
                <c:manualLayout>
                  <c:x val="1.5280248122461922E-3"/>
                  <c:y val="2.70458109217081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3F-4505-92C1-430C0D09351E}"/>
                </c:ext>
              </c:extLst>
            </c:dLbl>
            <c:dLbl>
              <c:idx val="7"/>
              <c:layout>
                <c:manualLayout>
                  <c:x val="0"/>
                  <c:y val="-2.36923678488225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3F-4505-92C1-430C0D09351E}"/>
                </c:ext>
              </c:extLst>
            </c:dLbl>
            <c:dLbl>
              <c:idx val="8"/>
              <c:layout>
                <c:manualLayout>
                  <c:x val="8.3527235793763848E-4"/>
                  <c:y val="2.31847721442816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3F-4505-92C1-430C0D09351E}"/>
                </c:ext>
              </c:extLst>
            </c:dLbl>
            <c:dLbl>
              <c:idx val="10"/>
              <c:layout>
                <c:manualLayout>
                  <c:x val="-5.4973101310481056E-4"/>
                  <c:y val="2.76478335709748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3F-4505-92C1-430C0D0935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確定件数!$D$5:$O$5</c:f>
              <c:numCache>
                <c:formatCode>#,##0_);[Red]\(#,##0\)</c:formatCode>
                <c:ptCount val="12"/>
                <c:pt idx="0">
                  <c:v>683484</c:v>
                </c:pt>
                <c:pt idx="1">
                  <c:v>685681</c:v>
                </c:pt>
                <c:pt idx="2">
                  <c:v>671685</c:v>
                </c:pt>
                <c:pt idx="3">
                  <c:v>669476</c:v>
                </c:pt>
                <c:pt idx="4">
                  <c:v>693969</c:v>
                </c:pt>
                <c:pt idx="5">
                  <c:v>661178</c:v>
                </c:pt>
                <c:pt idx="6">
                  <c:v>662328</c:v>
                </c:pt>
                <c:pt idx="7">
                  <c:v>692986</c:v>
                </c:pt>
                <c:pt idx="8">
                  <c:v>675062</c:v>
                </c:pt>
                <c:pt idx="9">
                  <c:v>694958</c:v>
                </c:pt>
                <c:pt idx="10">
                  <c:v>667894</c:v>
                </c:pt>
                <c:pt idx="11">
                  <c:v>638560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3F-4505-92C1-430C0D09351E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9.3766505166626261E-3"/>
                  <c:y val="2.53010379625952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3F-4505-92C1-430C0D09351E}"/>
                </c:ext>
              </c:extLst>
            </c:dLbl>
            <c:dLbl>
              <c:idx val="8"/>
              <c:layout>
                <c:manualLayout>
                  <c:x val="3.6779033656663585E-3"/>
                  <c:y val="4.839596767942239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3F-4505-92C1-430C0D09351E}"/>
                </c:ext>
              </c:extLst>
            </c:dLbl>
            <c:dLbl>
              <c:idx val="10"/>
              <c:layout>
                <c:manualLayout>
                  <c:x val="-6.0271998642410368E-3"/>
                  <c:y val="-2.825548058569025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3F-4505-92C1-430C0D0935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確定件数!$D$4:$O$4</c:f>
              <c:numCache>
                <c:formatCode>#,##0_);[Red]\(#,##0\)</c:formatCode>
                <c:ptCount val="12"/>
                <c:pt idx="0">
                  <c:v>24132</c:v>
                </c:pt>
                <c:pt idx="1">
                  <c:v>22928</c:v>
                </c:pt>
                <c:pt idx="2">
                  <c:v>23676</c:v>
                </c:pt>
                <c:pt idx="3">
                  <c:v>23687</c:v>
                </c:pt>
                <c:pt idx="4">
                  <c:v>24489</c:v>
                </c:pt>
                <c:pt idx="5">
                  <c:v>23779</c:v>
                </c:pt>
                <c:pt idx="6">
                  <c:v>23478</c:v>
                </c:pt>
                <c:pt idx="7">
                  <c:v>24114</c:v>
                </c:pt>
                <c:pt idx="8">
                  <c:v>23894</c:v>
                </c:pt>
                <c:pt idx="9">
                  <c:v>23931</c:v>
                </c:pt>
                <c:pt idx="10">
                  <c:v>24319</c:v>
                </c:pt>
                <c:pt idx="11">
                  <c:v>23936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3F-4505-92C1-430C0D09351E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3755766644803449E-3"/>
                  <c:y val="-9.9958079681025029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43F-4505-92C1-430C0D09351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確定件数!$D$6:$O$6</c:f>
              <c:numCache>
                <c:formatCode>#,##0_);[Red]\(#,##0\)</c:formatCode>
                <c:ptCount val="12"/>
                <c:pt idx="0">
                  <c:v>129065</c:v>
                </c:pt>
                <c:pt idx="1">
                  <c:v>128827</c:v>
                </c:pt>
                <c:pt idx="2">
                  <c:v>127704</c:v>
                </c:pt>
                <c:pt idx="3">
                  <c:v>130484</c:v>
                </c:pt>
                <c:pt idx="4">
                  <c:v>132189</c:v>
                </c:pt>
                <c:pt idx="5">
                  <c:v>118609</c:v>
                </c:pt>
                <c:pt idx="6">
                  <c:v>124759</c:v>
                </c:pt>
                <c:pt idx="7">
                  <c:v>130931</c:v>
                </c:pt>
                <c:pt idx="8">
                  <c:v>128820</c:v>
                </c:pt>
                <c:pt idx="9">
                  <c:v>130102</c:v>
                </c:pt>
                <c:pt idx="10">
                  <c:v>124482</c:v>
                </c:pt>
                <c:pt idx="11">
                  <c:v>124301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43F-4505-92C1-430C0D093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2528"/>
        <c:axId val="755669392"/>
      </c:barChart>
      <c:catAx>
        <c:axId val="755672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0138562319599245"/>
              <c:y val="0.9477829781766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6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69392"/>
        <c:scaling>
          <c:orientation val="minMax"/>
          <c:max val="9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(件)</a:t>
                </a:r>
              </a:p>
            </c:rich>
          </c:tx>
          <c:layout>
            <c:manualLayout>
              <c:xMode val="edge"/>
              <c:yMode val="edge"/>
              <c:x val="4.7091412742382273E-2"/>
              <c:y val="8.041958041958041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2528"/>
        <c:crosses val="autoZero"/>
        <c:crossBetween val="between"/>
        <c:majorUnit val="10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63163711184301"/>
          <c:y val="0.17490336435218326"/>
          <c:w val="0.39612246530125561"/>
          <c:h val="4.8951048951048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757660167131"/>
          <c:y val="0.14285714285714285"/>
          <c:w val="0.79944289693593318"/>
          <c:h val="0.738675958188153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9.4296747407277557E-4"/>
                  <c:y val="-2.76154761053665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EA-46A8-B5DC-20E6B765C048}"/>
                </c:ext>
              </c:extLst>
            </c:dLbl>
            <c:dLbl>
              <c:idx val="1"/>
              <c:layout>
                <c:manualLayout>
                  <c:x val="5.8371533641860453E-3"/>
                  <c:y val="1.72044740142444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EA-46A8-B5DC-20E6B765C048}"/>
                </c:ext>
              </c:extLst>
            </c:dLbl>
            <c:dLbl>
              <c:idx val="2"/>
              <c:layout>
                <c:manualLayout>
                  <c:x val="3.2837313121190565E-3"/>
                  <c:y val="-1.4007937589116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EA-46A8-B5DC-20E6B765C048}"/>
                </c:ext>
              </c:extLst>
            </c:dLbl>
            <c:dLbl>
              <c:idx val="3"/>
              <c:layout>
                <c:manualLayout>
                  <c:x val="6.3015521388516986E-3"/>
                  <c:y val="1.863262341769970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EA-46A8-B5DC-20E6B765C048}"/>
                </c:ext>
              </c:extLst>
            </c:dLbl>
            <c:dLbl>
              <c:idx val="4"/>
              <c:layout>
                <c:manualLayout>
                  <c:x val="3.7479437632970038E-3"/>
                  <c:y val="4.4370618919040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EA-46A8-B5DC-20E6B765C048}"/>
                </c:ext>
              </c:extLst>
            </c:dLbl>
            <c:dLbl>
              <c:idx val="5"/>
              <c:layout>
                <c:manualLayout>
                  <c:x val="1.1946278302955692E-3"/>
                  <c:y val="-1.25392572247044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EA-46A8-B5DC-20E6B765C048}"/>
                </c:ext>
              </c:extLst>
            </c:dLbl>
            <c:dLbl>
              <c:idx val="6"/>
              <c:layout>
                <c:manualLayout>
                  <c:x val="4.2123425379626848E-3"/>
                  <c:y val="1.25190617960369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EA-46A8-B5DC-20E6B765C048}"/>
                </c:ext>
              </c:extLst>
            </c:dLbl>
            <c:dLbl>
              <c:idx val="7"/>
              <c:layout>
                <c:manualLayout>
                  <c:x val="7.2300572456298565E-3"/>
                  <c:y val="6.055354072862506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AEA-46A8-B5DC-20E6B765C048}"/>
                </c:ext>
              </c:extLst>
            </c:dLbl>
            <c:dLbl>
              <c:idx val="8"/>
              <c:layout>
                <c:manualLayout>
                  <c:x val="5.6101347316743749E-3"/>
                  <c:y val="-5.73769628277434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EA-46A8-B5DC-20E6B765C048}"/>
                </c:ext>
              </c:extLst>
            </c:dLbl>
            <c:dLbl>
              <c:idx val="9"/>
              <c:layout>
                <c:manualLayout>
                  <c:x val="2.1231329370736711E-3"/>
                  <c:y val="2.2383037598377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AEA-46A8-B5DC-20E6B765C048}"/>
                </c:ext>
              </c:extLst>
            </c:dLbl>
            <c:dLbl>
              <c:idx val="10"/>
              <c:layout>
                <c:manualLayout>
                  <c:x val="1.0711878285409393E-2"/>
                  <c:y val="-6.135586269128894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AEA-46A8-B5DC-20E6B765C048}"/>
                </c:ext>
              </c:extLst>
            </c:dLbl>
            <c:dLbl>
              <c:idx val="11"/>
              <c:layout>
                <c:manualLayout>
                  <c:x val="-2.1348792709665498E-4"/>
                  <c:y val="3.5693358399404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AEA-46A8-B5DC-20E6B765C0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確定点数!$D$15:$O$15</c:f>
              <c:numCache>
                <c:formatCode>#,##0_);[Red]\(#,##0\)</c:formatCode>
                <c:ptCount val="12"/>
                <c:pt idx="0">
                  <c:v>525592327</c:v>
                </c:pt>
                <c:pt idx="1">
                  <c:v>519153668</c:v>
                </c:pt>
                <c:pt idx="2">
                  <c:v>511912905</c:v>
                </c:pt>
                <c:pt idx="3">
                  <c:v>493682574</c:v>
                </c:pt>
                <c:pt idx="4">
                  <c:v>529522610</c:v>
                </c:pt>
                <c:pt idx="5">
                  <c:v>490909438</c:v>
                </c:pt>
                <c:pt idx="6">
                  <c:v>480833026</c:v>
                </c:pt>
                <c:pt idx="7">
                  <c:v>518555790</c:v>
                </c:pt>
                <c:pt idx="8">
                  <c:v>487290007</c:v>
                </c:pt>
                <c:pt idx="9">
                  <c:v>500814046</c:v>
                </c:pt>
                <c:pt idx="10">
                  <c:v>494150550</c:v>
                </c:pt>
                <c:pt idx="11">
                  <c:v>457820434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AEA-46A8-B5DC-20E6B765C048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0008919497876308E-3"/>
                  <c:y val="1.60290666931994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AEA-46A8-B5DC-20E6B765C048}"/>
                </c:ext>
              </c:extLst>
            </c:dLbl>
            <c:dLbl>
              <c:idx val="1"/>
              <c:layout>
                <c:manualLayout>
                  <c:x val="5.0186066574547461E-3"/>
                  <c:y val="1.3747969375806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AEA-46A8-B5DC-20E6B765C048}"/>
                </c:ext>
              </c:extLst>
            </c:dLbl>
            <c:dLbl>
              <c:idx val="2"/>
              <c:layout>
                <c:manualLayout>
                  <c:x val="-3.2022459588094661E-4"/>
                  <c:y val="-2.22268557893677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AEA-46A8-B5DC-20E6B765C048}"/>
                </c:ext>
              </c:extLst>
            </c:dLbl>
            <c:dLbl>
              <c:idx val="3"/>
              <c:layout>
                <c:manualLayout>
                  <c:x val="2.6974901117861523E-3"/>
                  <c:y val="1.59366296680776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AEA-46A8-B5DC-20E6B765C048}"/>
                </c:ext>
              </c:extLst>
            </c:dLbl>
            <c:dLbl>
              <c:idx val="4"/>
              <c:layout>
                <c:manualLayout>
                  <c:x val="-2.6416335841028182E-3"/>
                  <c:y val="4.673910095421663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AEA-46A8-B5DC-20E6B765C048}"/>
                </c:ext>
              </c:extLst>
            </c:dLbl>
            <c:dLbl>
              <c:idx val="5"/>
              <c:layout>
                <c:manualLayout>
                  <c:x val="-2.4094341967699218E-3"/>
                  <c:y val="1.522816369243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AEA-46A8-B5DC-20E6B765C048}"/>
                </c:ext>
              </c:extLst>
            </c:dLbl>
            <c:dLbl>
              <c:idx val="6"/>
              <c:layout>
                <c:manualLayout>
                  <c:x val="6.1793111515656887E-3"/>
                  <c:y val="2.0080501535561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EA-46A8-B5DC-20E6B765C048}"/>
                </c:ext>
              </c:extLst>
            </c:dLbl>
            <c:dLbl>
              <c:idx val="7"/>
              <c:layout>
                <c:manualLayout>
                  <c:x val="8.404798982299791E-4"/>
                  <c:y val="7.818027698000935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AEA-46A8-B5DC-20E6B765C048}"/>
                </c:ext>
              </c:extLst>
            </c:dLbl>
            <c:dLbl>
              <c:idx val="9"/>
              <c:layout>
                <c:manualLayout>
                  <c:x val="-4.2664444103260955E-3"/>
                  <c:y val="3.318313556722167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AEA-46A8-B5DC-20E6B765C048}"/>
                </c:ext>
              </c:extLst>
            </c:dLbl>
            <c:dLbl>
              <c:idx val="10"/>
              <c:layout>
                <c:manualLayout>
                  <c:x val="4.3223009380095158E-3"/>
                  <c:y val="-2.88627390672602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AEA-46A8-B5DC-20E6B765C0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確定点数!$D$14:$O$14</c:f>
              <c:numCache>
                <c:formatCode>#,##0_);[Red]\(#,##0\)</c:formatCode>
                <c:ptCount val="12"/>
                <c:pt idx="0">
                  <c:v>515027911</c:v>
                </c:pt>
                <c:pt idx="1">
                  <c:v>468378064</c:v>
                </c:pt>
                <c:pt idx="2">
                  <c:v>494879690</c:v>
                </c:pt>
                <c:pt idx="3">
                  <c:v>498631615</c:v>
                </c:pt>
                <c:pt idx="4">
                  <c:v>527995209</c:v>
                </c:pt>
                <c:pt idx="5">
                  <c:v>495410203</c:v>
                </c:pt>
                <c:pt idx="6">
                  <c:v>480203866</c:v>
                </c:pt>
                <c:pt idx="7">
                  <c:v>504416900</c:v>
                </c:pt>
                <c:pt idx="8">
                  <c:v>510079585</c:v>
                </c:pt>
                <c:pt idx="9">
                  <c:v>482591860</c:v>
                </c:pt>
                <c:pt idx="10">
                  <c:v>507958378</c:v>
                </c:pt>
                <c:pt idx="11">
                  <c:v>457157153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6AEA-46A8-B5DC-20E6B765C048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1823452430563316E-3"/>
                  <c:y val="1.32672386313506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AEA-46A8-B5DC-20E6B765C048}"/>
                </c:ext>
              </c:extLst>
            </c:dLbl>
            <c:dLbl>
              <c:idx val="1"/>
              <c:layout>
                <c:manualLayout>
                  <c:x val="2.3430497371672546E-3"/>
                  <c:y val="1.548184171258858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AEA-46A8-B5DC-20E6B765C048}"/>
                </c:ext>
              </c:extLst>
            </c:dLbl>
            <c:dLbl>
              <c:idx val="2"/>
              <c:layout>
                <c:manualLayout>
                  <c:x val="2.5752491245000955E-3"/>
                  <c:y val="1.273366629749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AEA-46A8-B5DC-20E6B765C048}"/>
                </c:ext>
              </c:extLst>
            </c:dLbl>
            <c:dLbl>
              <c:idx val="3"/>
              <c:layout>
                <c:manualLayout>
                  <c:x val="1.8789434050548257E-3"/>
                  <c:y val="7.084995991388677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AEA-46A8-B5DC-20E6B765C048}"/>
                </c:ext>
              </c:extLst>
            </c:dLbl>
            <c:dLbl>
              <c:idx val="4"/>
              <c:layout>
                <c:manualLayout>
                  <c:x val="3.0393554566124606E-3"/>
                  <c:y val="1.256355522228254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6AEA-46A8-B5DC-20E6B765C048}"/>
                </c:ext>
              </c:extLst>
            </c:dLbl>
            <c:dLbl>
              <c:idx val="5"/>
              <c:layout>
                <c:manualLayout>
                  <c:x val="3.2712624013920264E-3"/>
                  <c:y val="-6.0753381437076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AEA-46A8-B5DC-20E6B765C048}"/>
                </c:ext>
              </c:extLst>
            </c:dLbl>
            <c:dLbl>
              <c:idx val="6"/>
              <c:layout>
                <c:manualLayout>
                  <c:x val="7.1794646839061548E-4"/>
                  <c:y val="-5.32982157718090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AEA-46A8-B5DC-20E6B765C048}"/>
                </c:ext>
              </c:extLst>
            </c:dLbl>
            <c:dLbl>
              <c:idx val="7"/>
              <c:layout>
                <c:manualLayout>
                  <c:x val="9.5014585572346637E-4"/>
                  <c:y val="-7.45736051286272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AEA-46A8-B5DC-20E6B765C048}"/>
                </c:ext>
              </c:extLst>
            </c:dLbl>
            <c:dLbl>
              <c:idx val="11"/>
              <c:layout>
                <c:manualLayout>
                  <c:x val="-6.4776025559478501E-3"/>
                  <c:y val="-3.772494030905914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AEA-46A8-B5DC-20E6B765C04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確定点数!$D$16:$O$16</c:f>
              <c:numCache>
                <c:formatCode>#,##0_);[Red]\(#,##0\)</c:formatCode>
                <c:ptCount val="12"/>
                <c:pt idx="0">
                  <c:v>86565408</c:v>
                </c:pt>
                <c:pt idx="1">
                  <c:v>86401211</c:v>
                </c:pt>
                <c:pt idx="2">
                  <c:v>83727103</c:v>
                </c:pt>
                <c:pt idx="3">
                  <c:v>85085396</c:v>
                </c:pt>
                <c:pt idx="4">
                  <c:v>91986431</c:v>
                </c:pt>
                <c:pt idx="5">
                  <c:v>73046943</c:v>
                </c:pt>
                <c:pt idx="6">
                  <c:v>80963691</c:v>
                </c:pt>
                <c:pt idx="7">
                  <c:v>87190345</c:v>
                </c:pt>
                <c:pt idx="8">
                  <c:v>84748298</c:v>
                </c:pt>
                <c:pt idx="9">
                  <c:v>82828002</c:v>
                </c:pt>
                <c:pt idx="10">
                  <c:v>77431610</c:v>
                </c:pt>
                <c:pt idx="11">
                  <c:v>78390268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AEA-46A8-B5DC-20E6B765C0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55667040"/>
        <c:axId val="755678408"/>
      </c:barChart>
      <c:catAx>
        <c:axId val="75566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696378830083566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8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7840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7.2423398328690811E-2"/>
              <c:y val="6.9686411149825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67040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384744734206269"/>
          <c:y val="0.1535098356607863"/>
          <c:w val="0.37883008356545966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26565013468"/>
          <c:y val="0.14335688810657524"/>
          <c:w val="0.79444659951877039"/>
          <c:h val="0.7342669878629464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384368620589094E-2"/>
                  <c:y val="5.78631866820843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4D-4DF2-B6D1-92E69D5174D3}"/>
                </c:ext>
              </c:extLst>
            </c:dLbl>
            <c:dLbl>
              <c:idx val="1"/>
              <c:layout>
                <c:manualLayout>
                  <c:x val="-2.6368211177924992E-4"/>
                  <c:y val="-3.86228479456190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4D-4DF2-B6D1-92E69D5174D3}"/>
                </c:ext>
              </c:extLst>
            </c:dLbl>
            <c:dLbl>
              <c:idx val="3"/>
              <c:layout>
                <c:manualLayout>
                  <c:x val="-2.1155413869669128E-3"/>
                  <c:y val="3.5447657772607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4D-4DF2-B6D1-92E69D5174D3}"/>
                </c:ext>
              </c:extLst>
            </c:dLbl>
            <c:dLbl>
              <c:idx val="4"/>
              <c:layout>
                <c:manualLayout>
                  <c:x val="-1.652578368059402E-3"/>
                  <c:y val="-6.00600413552233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4D-4DF2-B6D1-92E69D5174D3}"/>
                </c:ext>
              </c:extLst>
            </c:dLbl>
            <c:dLbl>
              <c:idx val="5"/>
              <c:layout>
                <c:manualLayout>
                  <c:x val="-1.1896153491518359E-3"/>
                  <c:y val="1.74053062114333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4D-4DF2-B6D1-92E69D5174D3}"/>
                </c:ext>
              </c:extLst>
            </c:dLbl>
            <c:dLbl>
              <c:idx val="6"/>
              <c:layout>
                <c:manualLayout>
                  <c:x val="0"/>
                  <c:y val="-3.26340326340326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4D-4DF2-B6D1-92E69D5174D3}"/>
                </c:ext>
              </c:extLst>
            </c:dLbl>
            <c:dLbl>
              <c:idx val="7"/>
              <c:layout>
                <c:manualLayout>
                  <c:x val="2.5143872061545842E-3"/>
                  <c:y val="-5.58561302851868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B4D-4DF2-B6D1-92E69D5174D3}"/>
                </c:ext>
              </c:extLst>
            </c:dLbl>
            <c:dLbl>
              <c:idx val="11"/>
              <c:layout>
                <c:manualLayout>
                  <c:x val="0"/>
                  <c:y val="-4.195804195804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4D-4DF2-B6D1-92E69D5174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確定点数!$D$18:$O$18</c:f>
              <c:numCache>
                <c:formatCode>#,##0_);[Red]\(#,##0\)</c:formatCode>
                <c:ptCount val="12"/>
                <c:pt idx="0">
                  <c:v>240287271</c:v>
                </c:pt>
                <c:pt idx="1">
                  <c:v>233583294</c:v>
                </c:pt>
                <c:pt idx="2">
                  <c:v>223238869</c:v>
                </c:pt>
                <c:pt idx="3">
                  <c:v>212798644</c:v>
                </c:pt>
                <c:pt idx="4">
                  <c:v>234969295</c:v>
                </c:pt>
                <c:pt idx="5">
                  <c:v>222577686</c:v>
                </c:pt>
                <c:pt idx="6">
                  <c:v>212971175</c:v>
                </c:pt>
                <c:pt idx="7">
                  <c:v>236207964</c:v>
                </c:pt>
                <c:pt idx="8">
                  <c:v>217270838</c:v>
                </c:pt>
                <c:pt idx="9">
                  <c:v>242459718</c:v>
                </c:pt>
                <c:pt idx="10">
                  <c:v>224956204</c:v>
                </c:pt>
                <c:pt idx="11">
                  <c:v>213723831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B4D-4DF2-B6D1-92E69D517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90168"/>
        <c:axId val="755688208"/>
      </c:barChart>
      <c:catAx>
        <c:axId val="755690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833479148439786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8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(千点）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4.89510489510489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0168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22255377211852"/>
          <c:y val="0.15331010452961671"/>
          <c:w val="0.83333559390080814"/>
          <c:h val="0.7247386759581881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474804856852699E-2"/>
                  <c:y val="-1.44644102847151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13-44CD-9488-EB40D5887319}"/>
                </c:ext>
              </c:extLst>
            </c:dLbl>
            <c:dLbl>
              <c:idx val="1"/>
              <c:layout>
                <c:manualLayout>
                  <c:x val="-1.4138969269767748E-3"/>
                  <c:y val="7.850253327738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13-44CD-9488-EB40D5887319}"/>
                </c:ext>
              </c:extLst>
            </c:dLbl>
            <c:dLbl>
              <c:idx val="2"/>
              <c:layout>
                <c:manualLayout>
                  <c:x val="1.3638219627211414E-3"/>
                  <c:y val="3.95315436944038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13-44CD-9488-EB40D5887319}"/>
                </c:ext>
              </c:extLst>
            </c:dLbl>
            <c:dLbl>
              <c:idx val="3"/>
              <c:layout>
                <c:manualLayout>
                  <c:x val="5.9932925051035283E-3"/>
                  <c:y val="2.34124392987461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13-44CD-9488-EB40D5887319}"/>
                </c:ext>
              </c:extLst>
            </c:dLbl>
            <c:dLbl>
              <c:idx val="4"/>
              <c:layout>
                <c:manualLayout>
                  <c:x val="4.141474429114317E-3"/>
                  <c:y val="-9.3228135033073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13-44CD-9488-EB40D5887319}"/>
                </c:ext>
              </c:extLst>
            </c:dLbl>
            <c:dLbl>
              <c:idx val="5"/>
              <c:layout>
                <c:manualLayout>
                  <c:x val="-4.878973461650627E-4"/>
                  <c:y val="1.8156510923939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13-44CD-9488-EB40D5887319}"/>
                </c:ext>
              </c:extLst>
            </c:dLbl>
            <c:dLbl>
              <c:idx val="6"/>
              <c:layout>
                <c:manualLayout>
                  <c:x val="1.3638474739909232E-3"/>
                  <c:y val="-3.50515956461706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13-44CD-9488-EB40D5887319}"/>
                </c:ext>
              </c:extLst>
            </c:dLbl>
            <c:dLbl>
              <c:idx val="7"/>
              <c:layout>
                <c:manualLayout>
                  <c:x val="1.3637810506862383E-3"/>
                  <c:y val="-6.31031190938026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13-44CD-9488-EB40D5887319}"/>
                </c:ext>
              </c:extLst>
            </c:dLbl>
            <c:dLbl>
              <c:idx val="8"/>
              <c:layout>
                <c:manualLayout>
                  <c:x val="4.1414999403840995E-3"/>
                  <c:y val="-2.63667212102915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13-44CD-9488-EB40D5887319}"/>
                </c:ext>
              </c:extLst>
            </c:dLbl>
            <c:dLbl>
              <c:idx val="9"/>
              <c:layout>
                <c:manualLayout>
                  <c:x val="1.3639394085653894E-3"/>
                  <c:y val="-6.8465028603298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13-44CD-9488-EB40D5887319}"/>
                </c:ext>
              </c:extLst>
            </c:dLbl>
            <c:dLbl>
              <c:idx val="10"/>
              <c:layout>
                <c:manualLayout>
                  <c:x val="4.1416582982633614E-3"/>
                  <c:y val="-6.1335325461863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13-44CD-9488-EB40D5887319}"/>
                </c:ext>
              </c:extLst>
            </c:dLbl>
            <c:dLbl>
              <c:idx val="11"/>
              <c:layout>
                <c:manualLayout>
                  <c:x val="-9.7473346900548274E-3"/>
                  <c:y val="1.86242933589816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13-44CD-9488-EB40D58873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確定点数!$D$21:$O$21</c:f>
              <c:numCache>
                <c:formatCode>#,##0_);[Red]\(#,##0\)</c:formatCode>
                <c:ptCount val="12"/>
                <c:pt idx="0">
                  <c:v>149053200</c:v>
                </c:pt>
                <c:pt idx="1">
                  <c:v>147391920</c:v>
                </c:pt>
                <c:pt idx="2">
                  <c:v>154083120</c:v>
                </c:pt>
                <c:pt idx="3">
                  <c:v>144034650</c:v>
                </c:pt>
                <c:pt idx="4">
                  <c:v>160608035</c:v>
                </c:pt>
                <c:pt idx="5">
                  <c:v>152448335</c:v>
                </c:pt>
                <c:pt idx="6">
                  <c:v>154175500</c:v>
                </c:pt>
                <c:pt idx="7">
                  <c:v>163604065</c:v>
                </c:pt>
                <c:pt idx="8">
                  <c:v>161397400</c:v>
                </c:pt>
                <c:pt idx="9">
                  <c:v>163895935</c:v>
                </c:pt>
                <c:pt idx="10">
                  <c:v>159447820</c:v>
                </c:pt>
                <c:pt idx="11">
                  <c:v>154289120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13-44CD-9488-EB40D5887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89776"/>
        <c:axId val="755689384"/>
      </c:barChart>
      <c:catAx>
        <c:axId val="755689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1111256926217563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9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938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7.665505226480835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9776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66698314611314"/>
          <c:y val="0.1458338278328038"/>
          <c:w val="0.81944666733579463"/>
          <c:h val="0.718752437175961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確定件数!$C$25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確定件数!$D$25:$O$25</c:f>
              <c:numCache>
                <c:formatCode>#,##0_);[Red]\(#,##0\)</c:formatCode>
                <c:ptCount val="12"/>
                <c:pt idx="0">
                  <c:v>3</c:v>
                </c:pt>
                <c:pt idx="1">
                  <c:v>-1</c:v>
                </c:pt>
                <c:pt idx="2">
                  <c:v>-3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9-4AFA-BD7F-20A2051D91E1}"/>
            </c:ext>
          </c:extLst>
        </c:ser>
        <c:ser>
          <c:idx val="0"/>
          <c:order val="1"/>
          <c:tx>
            <c:strRef>
              <c:f>確定件数!$C$24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7.5232546625078143E-3"/>
                  <c:y val="1.87475202282335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39-4AFA-BD7F-20A2051D91E1}"/>
                </c:ext>
              </c:extLst>
            </c:dLbl>
            <c:dLbl>
              <c:idx val="1"/>
              <c:layout>
                <c:manualLayout>
                  <c:x val="5.9028464148757794E-3"/>
                  <c:y val="2.9164222216290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39-4AFA-BD7F-20A2051D91E1}"/>
                </c:ext>
              </c:extLst>
            </c:dLbl>
            <c:dLbl>
              <c:idx val="2"/>
              <c:layout>
                <c:manualLayout>
                  <c:x val="0"/>
                  <c:y val="1.85897480467041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39-4AFA-BD7F-20A2051D91E1}"/>
                </c:ext>
              </c:extLst>
            </c:dLbl>
            <c:dLbl>
              <c:idx val="3"/>
              <c:layout>
                <c:manualLayout>
                  <c:x val="5.4398152326143668E-3"/>
                  <c:y val="2.5691988220271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39-4AFA-BD7F-20A2051D91E1}"/>
                </c:ext>
              </c:extLst>
            </c:dLbl>
            <c:dLbl>
              <c:idx val="4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39-4AFA-BD7F-20A2051D91E1}"/>
                </c:ext>
              </c:extLst>
            </c:dLbl>
            <c:dLbl>
              <c:idx val="5"/>
              <c:layout>
                <c:manualLayout>
                  <c:x val="0"/>
                  <c:y val="1.39423110350281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39-4AFA-BD7F-20A2051D91E1}"/>
                </c:ext>
              </c:extLst>
            </c:dLbl>
            <c:dLbl>
              <c:idx val="6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39-4AFA-BD7F-20A2051D91E1}"/>
                </c:ext>
              </c:extLst>
            </c:dLbl>
            <c:dLbl>
              <c:idx val="7"/>
              <c:layout>
                <c:manualLayout>
                  <c:x val="0"/>
                  <c:y val="2.32371850583802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A39-4AFA-BD7F-20A2051D91E1}"/>
                </c:ext>
              </c:extLst>
            </c:dLbl>
            <c:dLbl>
              <c:idx val="8"/>
              <c:layout>
                <c:manualLayout>
                  <c:x val="2.8936362506724227E-3"/>
                  <c:y val="2.56919882202718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A39-4AFA-BD7F-20A2051D91E1}"/>
                </c:ext>
              </c:extLst>
            </c:dLbl>
            <c:dLbl>
              <c:idx val="9"/>
              <c:layout>
                <c:manualLayout>
                  <c:x val="1.2732280030403602E-3"/>
                  <c:y val="1.527528623221443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A39-4AFA-BD7F-20A2051D91E1}"/>
                </c:ext>
              </c:extLst>
            </c:dLbl>
            <c:dLbl>
              <c:idx val="10"/>
              <c:layout>
                <c:manualLayout>
                  <c:x val="5.2083903814136101E-3"/>
                  <c:y val="2.91642222162909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A39-4AFA-BD7F-20A2051D91E1}"/>
                </c:ext>
              </c:extLst>
            </c:dLbl>
            <c:dLbl>
              <c:idx val="11"/>
              <c:layout>
                <c:manualLayout>
                  <c:x val="8.1019682077889147E-4"/>
                  <c:y val="3.61086902083292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A39-4AFA-BD7F-20A2051D91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確定件数!$D$24:$O$24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A39-4AFA-BD7F-20A2051D91E1}"/>
            </c:ext>
          </c:extLst>
        </c:ser>
        <c:ser>
          <c:idx val="2"/>
          <c:order val="2"/>
          <c:tx>
            <c:strRef>
              <c:f>確定件数!$C$26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9.6342474535791103E-3"/>
                  <c:y val="1.04859989596697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A39-4AFA-BD7F-20A2051D91E1}"/>
                </c:ext>
              </c:extLst>
            </c:dLbl>
            <c:dLbl>
              <c:idx val="2"/>
              <c:layout>
                <c:manualLayout>
                  <c:x val="5.236160008805976E-3"/>
                  <c:y val="9.4192935968930242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A39-4AFA-BD7F-20A2051D91E1}"/>
                </c:ext>
              </c:extLst>
            </c:dLbl>
            <c:dLbl>
              <c:idx val="3"/>
              <c:layout>
                <c:manualLayout>
                  <c:x val="3.6157783891738013E-3"/>
                  <c:y val="-1.301648303191471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A39-4AFA-BD7F-20A2051D91E1}"/>
                </c:ext>
              </c:extLst>
            </c:dLbl>
            <c:dLbl>
              <c:idx val="4"/>
              <c:layout>
                <c:manualLayout>
                  <c:x val="1.9952373976802654E-3"/>
                  <c:y val="7.99306788800526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A39-4AFA-BD7F-20A2051D91E1}"/>
                </c:ext>
              </c:extLst>
            </c:dLbl>
            <c:dLbl>
              <c:idx val="5"/>
              <c:layout>
                <c:manualLayout>
                  <c:x val="3.1529376772246654E-3"/>
                  <c:y val="-8.35294466366278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A39-4AFA-BD7F-20A2051D91E1}"/>
                </c:ext>
              </c:extLst>
            </c:dLbl>
            <c:dLbl>
              <c:idx val="6"/>
              <c:layout>
                <c:manualLayout>
                  <c:x val="4.309893081160773E-3"/>
                  <c:y val="-4.8809066820263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A39-4AFA-BD7F-20A2051D91E1}"/>
                </c:ext>
              </c:extLst>
            </c:dLbl>
            <c:dLbl>
              <c:idx val="7"/>
              <c:layout>
                <c:manualLayout>
                  <c:x val="2.6898749110024472E-3"/>
                  <c:y val="1.048599895966971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A39-4AFA-BD7F-20A2051D91E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確定件数!$D$26:$O$26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-1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A39-4AFA-BD7F-20A2051D9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91736"/>
        <c:axId val="755690952"/>
      </c:barChart>
      <c:catAx>
        <c:axId val="755691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166812481773114"/>
              <c:y val="0.952620662000583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0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90952"/>
        <c:scaling>
          <c:orientation val="minMax"/>
          <c:max val="10"/>
          <c:min val="-3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888888888888889E-2"/>
              <c:y val="6.944480898221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1736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573432487605714"/>
          <c:y val="0.16195720326625837"/>
          <c:w val="0.32341732283464575"/>
          <c:h val="4.0187736949547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41252010774"/>
          <c:y val="0.13240418118466898"/>
          <c:w val="0.82500223796180006"/>
          <c:h val="0.752613240418118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確定件数!$B$28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確定件数!$D$28:$O$28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1-4B74-BD9A-B817A3D34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85464"/>
        <c:axId val="755681936"/>
      </c:barChart>
      <c:catAx>
        <c:axId val="755685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166812481773114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1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1936"/>
        <c:scaling>
          <c:orientation val="minMax"/>
          <c:max val="3"/>
          <c:min val="-3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5.5749128919860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5464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令和６年度審査支払確定状況確定件数（訪問看護療養費）</a:t>
            </a:r>
          </a:p>
        </c:rich>
      </c:tx>
      <c:layout>
        <c:manualLayout>
          <c:xMode val="edge"/>
          <c:yMode val="edge"/>
          <c:x val="0.17777836103820355"/>
          <c:y val="2.78745644599303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000203451072736E-2"/>
          <c:y val="0.13937282229965156"/>
          <c:w val="0.88611351484785927"/>
          <c:h val="0.7456445993031358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確定件数!$B$31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確定件数!$D$31:$O$31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6-4DAE-8E61-EF0AF69A68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80760"/>
        <c:axId val="755681152"/>
      </c:barChart>
      <c:catAx>
        <c:axId val="755680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1152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3333333333333333E-2"/>
              <c:y val="6.27177700348432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0760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令和６年度審査支払確定状況確定点数（診療費）</a:t>
            </a:r>
          </a:p>
        </c:rich>
      </c:tx>
      <c:layout>
        <c:manualLayout>
          <c:xMode val="edge"/>
          <c:yMode val="edge"/>
          <c:x val="0.23055613881598133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4285714285714285"/>
          <c:w val="0.79166881420576773"/>
          <c:h val="0.728222996515679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確定点数!$C$25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7018878397312299E-3"/>
                  <c:y val="-1.20117627876983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C14-46CD-AE59-CCC388150C61}"/>
                </c:ext>
              </c:extLst>
            </c:dLbl>
            <c:dLbl>
              <c:idx val="1"/>
              <c:layout>
                <c:manualLayout>
                  <c:x val="1.7639852221906175E-3"/>
                  <c:y val="2.09644526141549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14-46CD-AE59-CCC388150C61}"/>
                </c:ext>
              </c:extLst>
            </c:dLbl>
            <c:dLbl>
              <c:idx val="2"/>
              <c:layout>
                <c:manualLayout>
                  <c:x val="2.4585376044797868E-3"/>
                  <c:y val="8.3188381940062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14-46CD-AE59-CCC388150C61}"/>
                </c:ext>
              </c:extLst>
            </c:dLbl>
            <c:dLbl>
              <c:idx val="3"/>
              <c:layout>
                <c:manualLayout>
                  <c:x val="3.1527983565561497E-3"/>
                  <c:y val="1.02601808920226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14-46CD-AE59-CCC388150C61}"/>
                </c:ext>
              </c:extLst>
            </c:dLbl>
            <c:dLbl>
              <c:idx val="4"/>
              <c:layout>
                <c:manualLayout>
                  <c:x val="3.8473507388453471E-3"/>
                  <c:y val="1.2921433601287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14-46CD-AE59-CCC388150C61}"/>
                </c:ext>
              </c:extLst>
            </c:dLbl>
            <c:dLbl>
              <c:idx val="5"/>
              <c:layout>
                <c:manualLayout>
                  <c:x val="4.5419031211345441E-3"/>
                  <c:y val="7.978271008806830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C14-46CD-AE59-CCC388150C61}"/>
                </c:ext>
              </c:extLst>
            </c:dLbl>
            <c:dLbl>
              <c:idx val="6"/>
              <c:layout>
                <c:manualLayout>
                  <c:x val="5.2361638732108511E-3"/>
                  <c:y val="1.09683850494297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14-46CD-AE59-CCC388150C61}"/>
                </c:ext>
              </c:extLst>
            </c:dLbl>
            <c:dLbl>
              <c:idx val="7"/>
              <c:layout>
                <c:manualLayout>
                  <c:x val="3.1529309424973922E-3"/>
                  <c:y val="1.5331376260894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C14-46CD-AE59-CCC388150C61}"/>
                </c:ext>
              </c:extLst>
            </c:dLbl>
            <c:dLbl>
              <c:idx val="8"/>
              <c:layout>
                <c:manualLayout>
                  <c:x val="1.0696980117839332E-3"/>
                  <c:y val="8.913276084391902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C14-46CD-AE59-CCC388150C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確定点数!$D$25:$O$25</c:f>
              <c:numCache>
                <c:formatCode>#,##0_);[Red]\(#,##0\)</c:formatCode>
                <c:ptCount val="12"/>
                <c:pt idx="0">
                  <c:v>6318</c:v>
                </c:pt>
                <c:pt idx="1">
                  <c:v>-292</c:v>
                </c:pt>
                <c:pt idx="2">
                  <c:v>-6318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C14-46CD-AE59-CCC388150C61}"/>
            </c:ext>
          </c:extLst>
        </c:ser>
        <c:ser>
          <c:idx val="0"/>
          <c:order val="1"/>
          <c:tx>
            <c:strRef>
              <c:f>確定点数!$C$24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0077731477442587E-3"/>
                  <c:y val="1.63335737399583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C14-46CD-AE59-CCC388150C61}"/>
                </c:ext>
              </c:extLst>
            </c:dLbl>
            <c:dLbl>
              <c:idx val="1"/>
              <c:layout>
                <c:manualLayout>
                  <c:x val="9.4030148356569702E-3"/>
                  <c:y val="2.05327992537517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C14-46CD-AE59-CCC388150C61}"/>
                </c:ext>
              </c:extLst>
            </c:dLbl>
            <c:dLbl>
              <c:idx val="2"/>
              <c:layout>
                <c:manualLayout>
                  <c:x val="7.319490274730593E-3"/>
                  <c:y val="1.52637017933733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C14-46CD-AE59-CCC388150C61}"/>
                </c:ext>
              </c:extLst>
            </c:dLbl>
            <c:dLbl>
              <c:idx val="3"/>
              <c:layout>
                <c:manualLayout>
                  <c:x val="2.4584720310144217E-3"/>
                  <c:y val="1.63581991275480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C14-46CD-AE59-CCC388150C61}"/>
                </c:ext>
              </c:extLst>
            </c:dLbl>
            <c:dLbl>
              <c:idx val="4"/>
              <c:layout>
                <c:manualLayout>
                  <c:x val="5.9308097263062751E-3"/>
                  <c:y val="1.82252828152578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14-46CD-AE59-CCC388150C61}"/>
                </c:ext>
              </c:extLst>
            </c:dLbl>
            <c:dLbl>
              <c:idx val="5"/>
              <c:layout>
                <c:manualLayout>
                  <c:x val="9.4028557913853495E-3"/>
                  <c:y val="1.7543416828993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14-46CD-AE59-CCC388150C61}"/>
                </c:ext>
              </c:extLst>
            </c:dLbl>
            <c:dLbl>
              <c:idx val="6"/>
              <c:layout>
                <c:manualLayout>
                  <c:x val="1.0097408173674547E-2"/>
                  <c:y val="1.30267862858605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C14-46CD-AE59-CCC388150C61}"/>
                </c:ext>
              </c:extLst>
            </c:dLbl>
            <c:dLbl>
              <c:idx val="7"/>
              <c:layout>
                <c:manualLayout>
                  <c:x val="8.0141752429610871E-3"/>
                  <c:y val="1.32309071122207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C14-46CD-AE59-CCC388150C61}"/>
                </c:ext>
              </c:extLst>
            </c:dLbl>
            <c:dLbl>
              <c:idx val="8"/>
              <c:layout>
                <c:manualLayout>
                  <c:x val="8.708435995037395E-3"/>
                  <c:y val="1.41772522337146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C14-46CD-AE59-CCC388150C61}"/>
                </c:ext>
              </c:extLst>
            </c:dLbl>
            <c:dLbl>
              <c:idx val="9"/>
              <c:layout>
                <c:manualLayout>
                  <c:x val="6.6252030643239364E-3"/>
                  <c:y val="1.52918690041793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14-46CD-AE59-CCC388150C61}"/>
                </c:ext>
              </c:extLst>
            </c:dLbl>
            <c:dLbl>
              <c:idx val="10"/>
              <c:layout>
                <c:manualLayout>
                  <c:x val="7.3197554466131335E-3"/>
                  <c:y val="1.29452111169030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C14-46CD-AE59-CCC388150C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確定点数!$D$24:$O$24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C14-46CD-AE59-CCC388150C61}"/>
            </c:ext>
          </c:extLst>
        </c:ser>
        <c:ser>
          <c:idx val="2"/>
          <c:order val="2"/>
          <c:tx>
            <c:strRef>
              <c:f>確定点数!$C$26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5469008993923056E-3"/>
                  <c:y val="5.61112000599302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C14-46CD-AE59-CCC388150C61}"/>
                </c:ext>
              </c:extLst>
            </c:dLbl>
            <c:dLbl>
              <c:idx val="1"/>
              <c:layout>
                <c:manualLayout>
                  <c:x val="1.3009893256811897E-3"/>
                  <c:y val="-1.13764723681717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14-46CD-AE59-CCC388150C61}"/>
                </c:ext>
              </c:extLst>
            </c:dLbl>
            <c:dLbl>
              <c:idx val="2"/>
              <c:layout>
                <c:manualLayout>
                  <c:x val="-7.8252575777358689E-4"/>
                  <c:y val="1.205215697622324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C14-46CD-AE59-CCC388150C61}"/>
                </c:ext>
              </c:extLst>
            </c:dLbl>
            <c:dLbl>
              <c:idx val="3"/>
              <c:layout>
                <c:manualLayout>
                  <c:x val="4.5277004750191897E-3"/>
                  <c:y val="5.384912550254042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14-46CD-AE59-CCC388150C61}"/>
                </c:ext>
              </c:extLst>
            </c:dLbl>
            <c:dLbl>
              <c:idx val="4"/>
              <c:layout>
                <c:manualLayout>
                  <c:x val="6.1621341845777139E-3"/>
                  <c:y val="9.033609433732232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EC14-46CD-AE59-CCC388150C61}"/>
                </c:ext>
              </c:extLst>
            </c:dLbl>
            <c:dLbl>
              <c:idx val="5"/>
              <c:layout>
                <c:manualLayout>
                  <c:x val="3.1385928354248503E-3"/>
                  <c:y val="-3.76363671082608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EC14-46CD-AE59-CCC388150C61}"/>
                </c:ext>
              </c:extLst>
            </c:dLbl>
            <c:dLbl>
              <c:idx val="6"/>
              <c:layout>
                <c:manualLayout>
                  <c:x val="6.6536645801264808E-3"/>
                  <c:y val="-4.989416722606497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C14-46CD-AE59-CCC388150C61}"/>
                </c:ext>
              </c:extLst>
            </c:dLbl>
            <c:dLbl>
              <c:idx val="7"/>
              <c:layout>
                <c:manualLayout>
                  <c:x val="-8.7825562039684277E-5"/>
                  <c:y val="8.45523809803596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C14-46CD-AE59-CCC388150C61}"/>
                </c:ext>
              </c:extLst>
            </c:dLbl>
            <c:dLbl>
              <c:idx val="8"/>
              <c:layout>
                <c:manualLayout>
                  <c:x val="3.3844800398660168E-3"/>
                  <c:y val="8.69452294072996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EC14-46CD-AE59-CCC388150C61}"/>
                </c:ext>
              </c:extLst>
            </c:dLbl>
            <c:dLbl>
              <c:idx val="9"/>
              <c:layout>
                <c:manualLayout>
                  <c:x val="4.0789118529964028E-3"/>
                  <c:y val="4.195854528041603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EC14-46CD-AE59-CCC388150C61}"/>
                </c:ext>
              </c:extLst>
            </c:dLbl>
            <c:dLbl>
              <c:idx val="10"/>
              <c:layout>
                <c:manualLayout>
                  <c:x val="1.9953967695416266E-3"/>
                  <c:y val="-1.4582302057459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C14-46CD-AE59-CCC388150C61}"/>
                </c:ext>
              </c:extLst>
            </c:dLbl>
            <c:dLbl>
              <c:idx val="11"/>
              <c:layout>
                <c:manualLayout>
                  <c:x val="-2.8655103824873616E-3"/>
                  <c:y val="4.76172185793857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C14-46CD-AE59-CCC388150C6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確定点数!$D$26:$O$26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-906</c:v>
                </c:pt>
                <c:pt idx="2">
                  <c:v>0</c:v>
                </c:pt>
                <c:pt idx="3">
                  <c:v>0</c:v>
                </c:pt>
                <c:pt idx="4">
                  <c:v>1254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EC14-46CD-AE59-CCC388150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55685072"/>
        <c:axId val="755681544"/>
      </c:barChart>
      <c:catAx>
        <c:axId val="7556850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1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154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（千点）</a:t>
                </a:r>
              </a:p>
            </c:rich>
          </c:tx>
          <c:layout>
            <c:manualLayout>
              <c:xMode val="edge"/>
              <c:yMode val="edge"/>
              <c:x val="5.5555847185768448E-2"/>
              <c:y val="6.27177700348432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5072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310411198600177"/>
          <c:y val="0.16053225054185299"/>
          <c:w val="0.3262895888013998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3588850174216027"/>
          <c:w val="0.79722438483177305"/>
          <c:h val="0.738675958188153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確定点数!$B$28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確定点数!$D$28:$O$28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F9-4471-9675-B0A1C4643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84680"/>
        <c:axId val="755679976"/>
      </c:barChart>
      <c:catAx>
        <c:axId val="755684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277923592884222"/>
              <c:y val="0.952452650735731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9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7997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（点）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5.923344947735191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4680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2262158914276"/>
          <c:y val="0.16083943543664539"/>
          <c:w val="0.81389109670978921"/>
          <c:h val="0.7202809499988902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確定点数!$B$31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BBE-4CD7-972D-50F474471FA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BBE-4CD7-972D-50F474471FA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BBE-4CD7-972D-50F474471FA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BBE-4CD7-972D-50F474471FAA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BBE-4CD7-972D-50F474471FAA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BBE-4CD7-972D-50F474471FAA}"/>
                </c:ext>
              </c:extLst>
            </c:dLbl>
            <c:dLbl>
              <c:idx val="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BBE-4CD7-972D-50F474471FAA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BBE-4CD7-972D-50F474471FAA}"/>
                </c:ext>
              </c:extLst>
            </c:dLbl>
            <c:dLbl>
              <c:idx val="9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BBE-4CD7-972D-50F474471FAA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BBE-4CD7-972D-50F474471FA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確定点数!$D$31:$O$31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BBE-4CD7-972D-50F474471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90560"/>
        <c:axId val="755682720"/>
      </c:barChart>
      <c:catAx>
        <c:axId val="7556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222236803732867"/>
              <c:y val="0.95228383165391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2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2720"/>
        <c:scaling>
          <c:orientation val="minMax"/>
          <c:max val="1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(千円)</a:t>
                </a:r>
              </a:p>
            </c:rich>
          </c:tx>
          <c:layout>
            <c:manualLayout>
              <c:xMode val="edge"/>
              <c:yMode val="edge"/>
              <c:x val="5.5555847185768448E-2"/>
              <c:y val="8.74125874125874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0560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7812439812392"/>
          <c:y val="0.15277829582484206"/>
          <c:w val="0.81111331139678655"/>
          <c:h val="0.7222246711719807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945648069059939E-3"/>
                  <c:y val="-7.15023049796462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F8-426F-825F-B4B362B98045}"/>
                </c:ext>
              </c:extLst>
            </c:dLbl>
            <c:dLbl>
              <c:idx val="2"/>
              <c:layout>
                <c:manualLayout>
                  <c:x val="2.3427830156372027E-3"/>
                  <c:y val="2.9192480904908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F8-426F-825F-B4B362B98045}"/>
                </c:ext>
              </c:extLst>
            </c:dLbl>
            <c:dLbl>
              <c:idx val="3"/>
              <c:layout>
                <c:manualLayout>
                  <c:x val="-4.1388243211090067E-3"/>
                  <c:y val="-1.59465610433400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F8-426F-825F-B4B362B98045}"/>
                </c:ext>
              </c:extLst>
            </c:dLbl>
            <c:dLbl>
              <c:idx val="4"/>
              <c:layout>
                <c:manualLayout>
                  <c:x val="-2.2870757188471354E-3"/>
                  <c:y val="-4.7196667007512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F8-426F-825F-B4B362B98045}"/>
                </c:ext>
              </c:extLst>
            </c:dLbl>
            <c:dLbl>
              <c:idx val="5"/>
              <c:layout>
                <c:manualLayout>
                  <c:x val="2.3427498266302823E-3"/>
                  <c:y val="2.91924809049087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F8-426F-825F-B4B362B98045}"/>
                </c:ext>
              </c:extLst>
            </c:dLbl>
            <c:dLbl>
              <c:idx val="7"/>
              <c:layout>
                <c:manualLayout>
                  <c:x val="3.2684617181512575E-3"/>
                  <c:y val="-1.94187950393591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F8-426F-825F-B4B362B98045}"/>
                </c:ext>
              </c:extLst>
            </c:dLbl>
            <c:dLbl>
              <c:idx val="8"/>
              <c:layout>
                <c:manualLayout>
                  <c:x val="-4.3506867537934944E-4"/>
                  <c:y val="2.57202469088896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9F8-426F-825F-B4B362B98045}"/>
                </c:ext>
              </c:extLst>
            </c:dLbl>
            <c:dLbl>
              <c:idx val="10"/>
              <c:layout>
                <c:manualLayout>
                  <c:x val="3.7037037037037038E-3"/>
                  <c:y val="-4.62962962962963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9F8-426F-825F-B4B362B98045}"/>
                </c:ext>
              </c:extLst>
            </c:dLbl>
            <c:dLbl>
              <c:idx val="11"/>
              <c:layout>
                <c:manualLayout>
                  <c:x val="2.3426834486164425E-3"/>
                  <c:y val="4.308141688898537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9F8-426F-825F-B4B362B980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確定件数!$D$35:$O$35</c:f>
              <c:numCache>
                <c:formatCode>#,##0_);[Red]\(#,##0\)</c:formatCode>
                <c:ptCount val="12"/>
                <c:pt idx="0">
                  <c:v>370669</c:v>
                </c:pt>
                <c:pt idx="1">
                  <c:v>376909</c:v>
                </c:pt>
                <c:pt idx="2">
                  <c:v>371597</c:v>
                </c:pt>
                <c:pt idx="3">
                  <c:v>371912</c:v>
                </c:pt>
                <c:pt idx="4">
                  <c:v>384473</c:v>
                </c:pt>
                <c:pt idx="5">
                  <c:v>369405</c:v>
                </c:pt>
                <c:pt idx="6">
                  <c:v>371739</c:v>
                </c:pt>
                <c:pt idx="7">
                  <c:v>387774</c:v>
                </c:pt>
                <c:pt idx="8">
                  <c:v>379608</c:v>
                </c:pt>
                <c:pt idx="9">
                  <c:v>387361</c:v>
                </c:pt>
                <c:pt idx="10">
                  <c:v>373572</c:v>
                </c:pt>
                <c:pt idx="11">
                  <c:v>361432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F8-426F-825F-B4B362B98045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7"/>
              <c:layout>
                <c:manualLayout>
                  <c:x val="6.9721880275297986E-3"/>
                  <c:y val="4.248348023684551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9F8-426F-825F-B4B362B98045}"/>
                </c:ext>
              </c:extLst>
            </c:dLbl>
            <c:dLbl>
              <c:idx val="10"/>
              <c:layout>
                <c:manualLayout>
                  <c:x val="6.9721548385229338E-3"/>
                  <c:y val="1.46650500117419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9F8-426F-825F-B4B362B9804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確定件数!$D$34:$O$34</c:f>
              <c:numCache>
                <c:formatCode>#,##0_);[Red]\(#,##0\)</c:formatCode>
                <c:ptCount val="12"/>
                <c:pt idx="0">
                  <c:v>16108</c:v>
                </c:pt>
                <c:pt idx="1">
                  <c:v>15332</c:v>
                </c:pt>
                <c:pt idx="2">
                  <c:v>15801</c:v>
                </c:pt>
                <c:pt idx="3">
                  <c:v>15805</c:v>
                </c:pt>
                <c:pt idx="4">
                  <c:v>16324</c:v>
                </c:pt>
                <c:pt idx="5">
                  <c:v>15974</c:v>
                </c:pt>
                <c:pt idx="6">
                  <c:v>15943</c:v>
                </c:pt>
                <c:pt idx="7">
                  <c:v>16280</c:v>
                </c:pt>
                <c:pt idx="8">
                  <c:v>16235</c:v>
                </c:pt>
                <c:pt idx="9">
                  <c:v>16424</c:v>
                </c:pt>
                <c:pt idx="10">
                  <c:v>16780</c:v>
                </c:pt>
                <c:pt idx="11">
                  <c:v>16453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9F8-426F-825F-B4B362B98045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確定件数!$D$36:$O$36</c:f>
              <c:numCache>
                <c:formatCode>#,##0_);[Red]\(#,##0\)</c:formatCode>
                <c:ptCount val="12"/>
                <c:pt idx="0">
                  <c:v>58426</c:v>
                </c:pt>
                <c:pt idx="1">
                  <c:v>59035</c:v>
                </c:pt>
                <c:pt idx="2">
                  <c:v>58666</c:v>
                </c:pt>
                <c:pt idx="3">
                  <c:v>59850</c:v>
                </c:pt>
                <c:pt idx="4">
                  <c:v>60507</c:v>
                </c:pt>
                <c:pt idx="5">
                  <c:v>54209</c:v>
                </c:pt>
                <c:pt idx="6">
                  <c:v>57799</c:v>
                </c:pt>
                <c:pt idx="7">
                  <c:v>61406</c:v>
                </c:pt>
                <c:pt idx="8">
                  <c:v>61181</c:v>
                </c:pt>
                <c:pt idx="9">
                  <c:v>61748</c:v>
                </c:pt>
                <c:pt idx="10">
                  <c:v>58966</c:v>
                </c:pt>
                <c:pt idx="11">
                  <c:v>59282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9F8-426F-825F-B4B362B9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91344"/>
        <c:axId val="755683112"/>
      </c:barChart>
      <c:catAx>
        <c:axId val="755691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54957713619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3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3112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0.10277806940799067"/>
              <c:y val="9.37503645377661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1344"/>
        <c:crosses val="autoZero"/>
        <c:crossBetween val="between"/>
        <c:majorUnit val="5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092750316959833"/>
          <c:y val="0.16071945813292035"/>
          <c:w val="0.41389005540974044"/>
          <c:h val="4.5138888888888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令和６年度審査支払確定状況確定件数（薬剤の支給）</a:t>
            </a:r>
          </a:p>
        </c:rich>
      </c:tx>
      <c:layout>
        <c:manualLayout>
          <c:xMode val="edge"/>
          <c:yMode val="edge"/>
          <c:x val="0.20612813370473537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77715877437325"/>
          <c:y val="0.13588850174216027"/>
          <c:w val="0.82172701949860727"/>
          <c:h val="0.7491289198606271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434174836780555E-3"/>
                  <c:y val="-1.75379297100057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6B-4B48-B162-82216BBBCDE0}"/>
                </c:ext>
              </c:extLst>
            </c:dLbl>
            <c:dLbl>
              <c:idx val="1"/>
              <c:layout>
                <c:manualLayout>
                  <c:x val="2.2330913371204739E-3"/>
                  <c:y val="1.7180901167841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6B-4B48-B162-82216BBBCDE0}"/>
                </c:ext>
              </c:extLst>
            </c:dLbl>
            <c:dLbl>
              <c:idx val="2"/>
              <c:layout>
                <c:manualLayout>
                  <c:x val="0"/>
                  <c:y val="-1.8454440599769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6B-4B48-B162-82216BBBCDE0}"/>
                </c:ext>
              </c:extLst>
            </c:dLbl>
            <c:dLbl>
              <c:idx val="3"/>
              <c:layout>
                <c:manualLayout>
                  <c:x val="3.7013311385702603E-3"/>
                  <c:y val="2.83610548376999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6B-4B48-B162-82216BBBCDE0}"/>
                </c:ext>
              </c:extLst>
            </c:dLbl>
            <c:dLbl>
              <c:idx val="4"/>
              <c:layout>
                <c:manualLayout>
                  <c:x val="0"/>
                  <c:y val="-9.2272202998846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36B-4B48-B162-82216BBBCDE0}"/>
                </c:ext>
              </c:extLst>
            </c:dLbl>
            <c:dLbl>
              <c:idx val="5"/>
              <c:layout>
                <c:manualLayout>
                  <c:x val="0"/>
                  <c:y val="2.76816608996539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6B-4B48-B162-82216BBBCDE0}"/>
                </c:ext>
              </c:extLst>
            </c:dLbl>
            <c:dLbl>
              <c:idx val="7"/>
              <c:layout>
                <c:manualLayout>
                  <c:x val="6.8184542494162652E-17"/>
                  <c:y val="5.07497116493656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36B-4B48-B162-82216BBBCDE0}"/>
                </c:ext>
              </c:extLst>
            </c:dLbl>
            <c:dLbl>
              <c:idx val="9"/>
              <c:layout>
                <c:manualLayout>
                  <c:x val="0"/>
                  <c:y val="5.5363321799307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6B-4B48-B162-82216BBBCDE0}"/>
                </c:ext>
              </c:extLst>
            </c:dLbl>
            <c:dLbl>
              <c:idx val="11"/>
              <c:layout>
                <c:manualLayout>
                  <c:x val="0"/>
                  <c:y val="5.99769319492502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36B-4B48-B162-82216BBBCDE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確定件数!$D$8:$O$8</c:f>
              <c:numCache>
                <c:formatCode>#,##0_);[Red]\(#,##0\)</c:formatCode>
                <c:ptCount val="12"/>
                <c:pt idx="0">
                  <c:v>448182</c:v>
                </c:pt>
                <c:pt idx="1">
                  <c:v>451094</c:v>
                </c:pt>
                <c:pt idx="2">
                  <c:v>439711</c:v>
                </c:pt>
                <c:pt idx="3">
                  <c:v>432147</c:v>
                </c:pt>
                <c:pt idx="4">
                  <c:v>454759</c:v>
                </c:pt>
                <c:pt idx="5">
                  <c:v>431579</c:v>
                </c:pt>
                <c:pt idx="6">
                  <c:v>430818</c:v>
                </c:pt>
                <c:pt idx="7">
                  <c:v>454737</c:v>
                </c:pt>
                <c:pt idx="8">
                  <c:v>441208</c:v>
                </c:pt>
                <c:pt idx="9">
                  <c:v>462975</c:v>
                </c:pt>
                <c:pt idx="10">
                  <c:v>443744</c:v>
                </c:pt>
                <c:pt idx="11">
                  <c:v>419580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6B-4B48-B162-82216BBBC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0960"/>
        <c:axId val="755668216"/>
      </c:barChart>
      <c:catAx>
        <c:axId val="755670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769160470540064"/>
              <c:y val="0.9527050582091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68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68216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0640668523676879E-2"/>
              <c:y val="5.5749128919860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0960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令和６年度審査支払確定状況確定件数（薬剤の支給）</a:t>
            </a:r>
          </a:p>
        </c:rich>
      </c:tx>
      <c:layout>
        <c:manualLayout>
          <c:xMode val="edge"/>
          <c:yMode val="edge"/>
          <c:x val="0.20186813193195363"/>
          <c:y val="3.84614810602838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476845911584"/>
          <c:y val="0.13636386917454718"/>
          <c:w val="0.81944666733579463"/>
          <c:h val="0.748253025727002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2180227471566054E-2"/>
                  <c:y val="-2.19066497806655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9-4FFC-9ED2-04465336150C}"/>
                </c:ext>
              </c:extLst>
            </c:dLbl>
            <c:dLbl>
              <c:idx val="1"/>
              <c:layout>
                <c:manualLayout>
                  <c:x val="2.2268023700471561E-3"/>
                  <c:y val="3.63683101112186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9-4FFC-9ED2-04465336150C}"/>
                </c:ext>
              </c:extLst>
            </c:dLbl>
            <c:dLbl>
              <c:idx val="2"/>
              <c:layout>
                <c:manualLayout>
                  <c:x val="6.0639412241506561E-4"/>
                  <c:y val="-9.08631294696373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9-4FFC-9ED2-04465336150C}"/>
                </c:ext>
              </c:extLst>
            </c:dLbl>
            <c:dLbl>
              <c:idx val="3"/>
              <c:layout>
                <c:manualLayout>
                  <c:x val="5.4674832312627585E-3"/>
                  <c:y val="3.28715379109079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9-4FFC-9ED2-04465336150C}"/>
                </c:ext>
              </c:extLst>
            </c:dLbl>
            <c:dLbl>
              <c:idx val="4"/>
              <c:layout>
                <c:manualLayout>
                  <c:x val="-2.6342957130358704E-3"/>
                  <c:y val="-4.405153901216893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9-4FFC-9ED2-04465336150C}"/>
                </c:ext>
              </c:extLst>
            </c:dLbl>
            <c:dLbl>
              <c:idx val="5"/>
              <c:layout>
                <c:manualLayout>
                  <c:x val="-1.4767536772655201E-3"/>
                  <c:y val="5.03543479752748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9-4FFC-9ED2-04465336150C}"/>
                </c:ext>
              </c:extLst>
            </c:dLbl>
            <c:dLbl>
              <c:idx val="7"/>
              <c:layout>
                <c:manualLayout>
                  <c:x val="8.3814523184601926E-4"/>
                  <c:y val="-5.104454600517592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199-4FFC-9ED2-04465336150C}"/>
                </c:ext>
              </c:extLst>
            </c:dLbl>
            <c:dLbl>
              <c:idx val="8"/>
              <c:layout>
                <c:manualLayout>
                  <c:x val="-3.6879430976515062E-3"/>
                  <c:y val="3.31693149883515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9-4FFC-9ED2-04465336150C}"/>
                </c:ext>
              </c:extLst>
            </c:dLbl>
            <c:dLbl>
              <c:idx val="9"/>
              <c:layout>
                <c:manualLayout>
                  <c:x val="0"/>
                  <c:y val="-2.797202797202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9-4FFC-9ED2-04465336150C}"/>
                </c:ext>
              </c:extLst>
            </c:dLbl>
            <c:dLbl>
              <c:idx val="11"/>
              <c:layout>
                <c:manualLayout>
                  <c:x val="0"/>
                  <c:y val="-4.19580419580419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9-4FFC-9ED2-04465336150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確定件数!$D$38:$O$38</c:f>
              <c:numCache>
                <c:formatCode>#,##0_);[Red]\(#,##0\)</c:formatCode>
                <c:ptCount val="12"/>
                <c:pt idx="0">
                  <c:v>247058</c:v>
                </c:pt>
                <c:pt idx="1">
                  <c:v>252126</c:v>
                </c:pt>
                <c:pt idx="2">
                  <c:v>247894</c:v>
                </c:pt>
                <c:pt idx="3">
                  <c:v>244939</c:v>
                </c:pt>
                <c:pt idx="4">
                  <c:v>257119</c:v>
                </c:pt>
                <c:pt idx="5">
                  <c:v>246615</c:v>
                </c:pt>
                <c:pt idx="6">
                  <c:v>246734</c:v>
                </c:pt>
                <c:pt idx="7">
                  <c:v>259117</c:v>
                </c:pt>
                <c:pt idx="8">
                  <c:v>252272</c:v>
                </c:pt>
                <c:pt idx="9">
                  <c:v>262184</c:v>
                </c:pt>
                <c:pt idx="10">
                  <c:v>252086</c:v>
                </c:pt>
                <c:pt idx="11">
                  <c:v>240984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99-4FFC-9ED2-044653361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9584"/>
        <c:axId val="755684288"/>
      </c:barChart>
      <c:catAx>
        <c:axId val="75567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814960629921262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428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8.6111402741324006E-2"/>
              <c:y val="7.342657342657342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9584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5331010452961671"/>
          <c:w val="0.86389123234383769"/>
          <c:h val="0.72822299651567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確定件数!$D$41:$O$41</c:f>
              <c:numCache>
                <c:formatCode>#,##0_);[Red]\(#,##0\)</c:formatCode>
                <c:ptCount val="12"/>
                <c:pt idx="0">
                  <c:v>1475</c:v>
                </c:pt>
                <c:pt idx="1">
                  <c:v>1428</c:v>
                </c:pt>
                <c:pt idx="2">
                  <c:v>1521</c:v>
                </c:pt>
                <c:pt idx="3">
                  <c:v>1515</c:v>
                </c:pt>
                <c:pt idx="4">
                  <c:v>1651</c:v>
                </c:pt>
                <c:pt idx="5">
                  <c:v>1577</c:v>
                </c:pt>
                <c:pt idx="6">
                  <c:v>1627</c:v>
                </c:pt>
                <c:pt idx="7">
                  <c:v>1578</c:v>
                </c:pt>
                <c:pt idx="8">
                  <c:v>1657</c:v>
                </c:pt>
                <c:pt idx="9">
                  <c:v>1674</c:v>
                </c:pt>
                <c:pt idx="10">
                  <c:v>1692</c:v>
                </c:pt>
                <c:pt idx="11">
                  <c:v>1720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4-4433-A33B-DE81F7A8F0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80368"/>
        <c:axId val="755687424"/>
      </c:barChart>
      <c:catAx>
        <c:axId val="75568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874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6.1111402741324004E-2"/>
              <c:y val="9.75609756097561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80368"/>
        <c:crosses val="autoZero"/>
        <c:crossBetween val="between"/>
        <c:majorUnit val="2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13370473537605"/>
          <c:y val="0.14634146341463414"/>
          <c:w val="0.81058495821727017"/>
          <c:h val="0.735191637630661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2.043296120018424E-3"/>
                  <c:y val="1.64372136409778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D0-417E-8F85-9BEE43E3E669}"/>
                </c:ext>
              </c:extLst>
            </c:dLbl>
            <c:dLbl>
              <c:idx val="1"/>
              <c:layout>
                <c:manualLayout>
                  <c:x val="1.9146213965594134E-3"/>
                  <c:y val="-2.12490511856749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D0-417E-8F85-9BEE43E3E669}"/>
                </c:ext>
              </c:extLst>
            </c:dLbl>
            <c:dLbl>
              <c:idx val="2"/>
              <c:layout>
                <c:manualLayout>
                  <c:x val="4.9209308446472042E-3"/>
                  <c:y val="4.24629848098256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D0-417E-8F85-9BEE43E3E669}"/>
                </c:ext>
              </c:extLst>
            </c:dLbl>
            <c:dLbl>
              <c:idx val="3"/>
              <c:layout>
                <c:manualLayout>
                  <c:x val="7.0098480029829142E-3"/>
                  <c:y val="4.16468673123176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D0-417E-8F85-9BEE43E3E669}"/>
                </c:ext>
              </c:extLst>
            </c:dLbl>
            <c:dLbl>
              <c:idx val="4"/>
              <c:layout>
                <c:manualLayout>
                  <c:x val="6.3135422835376778E-3"/>
                  <c:y val="1.1717559695281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D0-417E-8F85-9BEE43E3E669}"/>
                </c:ext>
              </c:extLst>
            </c:dLbl>
            <c:dLbl>
              <c:idx val="5"/>
              <c:layout>
                <c:manualLayout>
                  <c:x val="4.6205923423917412E-5"/>
                  <c:y val="4.197646025954072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D0-417E-8F85-9BEE43E3E669}"/>
                </c:ext>
              </c:extLst>
            </c:dLbl>
            <c:dLbl>
              <c:idx val="6"/>
              <c:layout>
                <c:manualLayout>
                  <c:x val="4.9209308446471868E-3"/>
                  <c:y val="1.1958992930761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D0-417E-8F85-9BEE43E3E669}"/>
                </c:ext>
              </c:extLst>
            </c:dLbl>
            <c:dLbl>
              <c:idx val="7"/>
              <c:layout>
                <c:manualLayout>
                  <c:x val="4.2240402400953361E-3"/>
                  <c:y val="4.05713919906353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D0-417E-8F85-9BEE43E3E669}"/>
                </c:ext>
              </c:extLst>
            </c:dLbl>
            <c:dLbl>
              <c:idx val="9"/>
              <c:layout>
                <c:manualLayout>
                  <c:x val="4.6205923423917412E-5"/>
                  <c:y val="4.74083422499016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D0-417E-8F85-9BEE43E3E669}"/>
                </c:ext>
              </c:extLst>
            </c:dLbl>
            <c:dLbl>
              <c:idx val="11"/>
              <c:layout>
                <c:manualLayout>
                  <c:x val="3.7140204271123491E-3"/>
                  <c:y val="4.18118466898954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D0-417E-8F85-9BEE43E3E6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確定点数!$D$35:$O$35</c:f>
              <c:numCache>
                <c:formatCode>#,##0_);[Red]\(#,##0\)</c:formatCode>
                <c:ptCount val="12"/>
                <c:pt idx="0">
                  <c:v>694294302</c:v>
                </c:pt>
                <c:pt idx="1">
                  <c:v>701811433</c:v>
                </c:pt>
                <c:pt idx="2">
                  <c:v>697359831</c:v>
                </c:pt>
                <c:pt idx="3">
                  <c:v>673776410</c:v>
                </c:pt>
                <c:pt idx="4">
                  <c:v>715785140</c:v>
                </c:pt>
                <c:pt idx="5">
                  <c:v>679301935</c:v>
                </c:pt>
                <c:pt idx="6">
                  <c:v>677600729</c:v>
                </c:pt>
                <c:pt idx="7">
                  <c:v>729031415</c:v>
                </c:pt>
                <c:pt idx="8">
                  <c:v>687471799</c:v>
                </c:pt>
                <c:pt idx="9">
                  <c:v>704123521</c:v>
                </c:pt>
                <c:pt idx="10">
                  <c:v>692134216</c:v>
                </c:pt>
                <c:pt idx="11">
                  <c:v>654591955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D0-417E-8F85-9BEE43E3E669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4652907244533291E-3"/>
                  <c:y val="1.72463807877673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D0-417E-8F85-9BEE43E3E669}"/>
                </c:ext>
              </c:extLst>
            </c:dLbl>
            <c:dLbl>
              <c:idx val="1"/>
              <c:layout>
                <c:manualLayout>
                  <c:x val="7.3397232031232893E-3"/>
                  <c:y val="1.56898680347883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D0-417E-8F85-9BEE43E3E669}"/>
                </c:ext>
              </c:extLst>
            </c:dLbl>
            <c:dLbl>
              <c:idx val="2"/>
              <c:layout>
                <c:manualLayout>
                  <c:x val="4.7864072701218757E-3"/>
                  <c:y val="-1.20888547468151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D0-417E-8F85-9BEE43E3E669}"/>
                </c:ext>
              </c:extLst>
            </c:dLbl>
            <c:dLbl>
              <c:idx val="3"/>
              <c:layout>
                <c:manualLayout>
                  <c:x val="3.1615964438985208E-3"/>
                  <c:y val="1.71607817315518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D0-417E-8F85-9BEE43E3E669}"/>
                </c:ext>
              </c:extLst>
            </c:dLbl>
            <c:dLbl>
              <c:idx val="4"/>
              <c:layout>
                <c:manualLayout>
                  <c:x val="2.4652907244533152E-3"/>
                  <c:y val="-2.918415685844147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D0-417E-8F85-9BEE43E3E669}"/>
                </c:ext>
              </c:extLst>
            </c:dLbl>
            <c:dLbl>
              <c:idx val="5"/>
              <c:layout>
                <c:manualLayout>
                  <c:x val="4.5542078827889871E-3"/>
                  <c:y val="1.97159501403787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D0-417E-8F85-9BEE43E3E669}"/>
                </c:ext>
              </c:extLst>
            </c:dLbl>
            <c:dLbl>
              <c:idx val="6"/>
              <c:layout>
                <c:manualLayout>
                  <c:x val="6.6434174836780503E-3"/>
                  <c:y val="-8.92278709063806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D0-417E-8F85-9BEE43E3E669}"/>
                </c:ext>
              </c:extLst>
            </c:dLbl>
            <c:dLbl>
              <c:idx val="7"/>
              <c:layout>
                <c:manualLayout>
                  <c:x val="8.7326270845671551E-3"/>
                  <c:y val="2.37120359955005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D0-417E-8F85-9BEE43E3E669}"/>
                </c:ext>
              </c:extLst>
            </c:dLbl>
            <c:dLbl>
              <c:idx val="8"/>
              <c:layout>
                <c:manualLayout>
                  <c:x val="-3.2022459588094661E-4"/>
                  <c:y val="-6.478824293304799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D0-417E-8F85-9BEE43E3E669}"/>
                </c:ext>
              </c:extLst>
            </c:dLbl>
            <c:dLbl>
              <c:idx val="9"/>
              <c:layout>
                <c:manualLayout>
                  <c:x val="3.7140204271123491E-3"/>
                  <c:y val="2.32288037166085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D0-417E-8F85-9BEE43E3E669}"/>
                </c:ext>
              </c:extLst>
            </c:dLbl>
            <c:dLbl>
              <c:idx val="10"/>
              <c:layout>
                <c:manualLayout>
                  <c:x val="2.9293970565657007E-3"/>
                  <c:y val="-4.184476940382451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D0-417E-8F85-9BEE43E3E669}"/>
                </c:ext>
              </c:extLst>
            </c:dLbl>
            <c:dLbl>
              <c:idx val="11"/>
              <c:layout>
                <c:manualLayout>
                  <c:x val="0"/>
                  <c:y val="4.645760743321718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9D0-417E-8F85-9BEE43E3E6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確定点数!$D$34:$O$34</c:f>
              <c:numCache>
                <c:formatCode>#,##0_);[Red]\(#,##0\)</c:formatCode>
                <c:ptCount val="12"/>
                <c:pt idx="0">
                  <c:v>1002005875</c:v>
                </c:pt>
                <c:pt idx="1">
                  <c:v>952724806</c:v>
                </c:pt>
                <c:pt idx="2">
                  <c:v>1004700673</c:v>
                </c:pt>
                <c:pt idx="3">
                  <c:v>994869285</c:v>
                </c:pt>
                <c:pt idx="4">
                  <c:v>1041831579</c:v>
                </c:pt>
                <c:pt idx="5">
                  <c:v>1007729201</c:v>
                </c:pt>
                <c:pt idx="6">
                  <c:v>995438335</c:v>
                </c:pt>
                <c:pt idx="7">
                  <c:v>1038375590</c:v>
                </c:pt>
                <c:pt idx="8">
                  <c:v>998126882</c:v>
                </c:pt>
                <c:pt idx="9">
                  <c:v>1047889975</c:v>
                </c:pt>
                <c:pt idx="10">
                  <c:v>1107518537</c:v>
                </c:pt>
                <c:pt idx="11">
                  <c:v>988910090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D0-417E-8F85-9BEE43E3E669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2.3307671499279859E-3"/>
                  <c:y val="-1.1340045908895534E-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9D0-417E-8F85-9BEE43E3E669}"/>
                </c:ext>
              </c:extLst>
            </c:dLbl>
            <c:dLbl>
              <c:idx val="1"/>
              <c:layout>
                <c:manualLayout>
                  <c:x val="1.6344614304827495E-3"/>
                  <c:y val="-8.258845693068854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9D0-417E-8F85-9BEE43E3E669}"/>
                </c:ext>
              </c:extLst>
            </c:dLbl>
            <c:dLbl>
              <c:idx val="2"/>
              <c:layout>
                <c:manualLayout>
                  <c:x val="3.723671031371775E-3"/>
                  <c:y val="-7.981929088132276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9D0-417E-8F85-9BEE43E3E669}"/>
                </c:ext>
              </c:extLst>
            </c:dLbl>
            <c:dLbl>
              <c:idx val="3"/>
              <c:layout>
                <c:manualLayout>
                  <c:x val="3.0270728693732223E-3"/>
                  <c:y val="-4.060102243317146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9D0-417E-8F85-9BEE43E3E669}"/>
                </c:ext>
              </c:extLst>
            </c:dLbl>
            <c:dLbl>
              <c:idx val="4"/>
              <c:layout>
                <c:manualLayout>
                  <c:x val="2.3307671499279859E-3"/>
                  <c:y val="1.0096298938242476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9D0-417E-8F85-9BEE43E3E669}"/>
                </c:ext>
              </c:extLst>
            </c:dLbl>
            <c:dLbl>
              <c:idx val="5"/>
              <c:layout>
                <c:manualLayout>
                  <c:x val="1.6344614304827495E-3"/>
                  <c:y val="4.920116692730482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9D0-417E-8F85-9BEE43E3E669}"/>
                </c:ext>
              </c:extLst>
            </c:dLbl>
            <c:dLbl>
              <c:idx val="6"/>
              <c:layout>
                <c:manualLayout>
                  <c:x val="3.7236710313718431E-3"/>
                  <c:y val="-5.68209461622175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9D0-417E-8F85-9BEE43E3E669}"/>
                </c:ext>
              </c:extLst>
            </c:dLbl>
            <c:dLbl>
              <c:idx val="7"/>
              <c:layout>
                <c:manualLayout>
                  <c:x val="3.0270728693732904E-3"/>
                  <c:y val="-9.7378071643483587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9D0-417E-8F85-9BEE43E3E669}"/>
                </c:ext>
              </c:extLst>
            </c:dLbl>
            <c:dLbl>
              <c:idx val="11"/>
              <c:layout>
                <c:manualLayout>
                  <c:x val="-5.3294730916295854E-3"/>
                  <c:y val="-2.62174545255009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9D0-417E-8F85-9BEE43E3E66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確定点数!$D$36:$O$36</c:f>
              <c:numCache>
                <c:formatCode>#,##0_);[Red]\(#,##0\)</c:formatCode>
                <c:ptCount val="12"/>
                <c:pt idx="0">
                  <c:v>79183725</c:v>
                </c:pt>
                <c:pt idx="1">
                  <c:v>79457582</c:v>
                </c:pt>
                <c:pt idx="2">
                  <c:v>78810085</c:v>
                </c:pt>
                <c:pt idx="3">
                  <c:v>78954770</c:v>
                </c:pt>
                <c:pt idx="4">
                  <c:v>81955020</c:v>
                </c:pt>
                <c:pt idx="5">
                  <c:v>67472693</c:v>
                </c:pt>
                <c:pt idx="6">
                  <c:v>76210463</c:v>
                </c:pt>
                <c:pt idx="7">
                  <c:v>83209137</c:v>
                </c:pt>
                <c:pt idx="8">
                  <c:v>80679013</c:v>
                </c:pt>
                <c:pt idx="9">
                  <c:v>82629193</c:v>
                </c:pt>
                <c:pt idx="10">
                  <c:v>74271940</c:v>
                </c:pt>
                <c:pt idx="11">
                  <c:v>75678980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9D0-417E-8F85-9BEE43E3E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55699968"/>
        <c:axId val="755692912"/>
      </c:barChart>
      <c:catAx>
        <c:axId val="755699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139275766016711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2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92912"/>
        <c:scaling>
          <c:orientation val="minMax"/>
          <c:max val="20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8.3565459610027856E-2"/>
              <c:y val="8.36236933797909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9968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0417827298050144"/>
          <c:y val="0.156794425087108"/>
          <c:w val="0.41225626740947074"/>
          <c:h val="4.878048780487803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88926565013468"/>
          <c:y val="0.15034990703860332"/>
          <c:w val="0.79444659951877039"/>
          <c:h val="0.7272739689309183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5923009623797026E-3"/>
                  <c:y val="4.03858084173044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482-4DE0-AD8C-8882079C8960}"/>
                </c:ext>
              </c:extLst>
            </c:dLbl>
            <c:dLbl>
              <c:idx val="1"/>
              <c:layout>
                <c:manualLayout>
                  <c:x val="-2.0360614805400612E-4"/>
                  <c:y val="-3.84150884322189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482-4DE0-AD8C-8882079C8960}"/>
                </c:ext>
              </c:extLst>
            </c:dLbl>
            <c:dLbl>
              <c:idx val="3"/>
              <c:layout>
                <c:manualLayout>
                  <c:x val="-2.0553954745477039E-3"/>
                  <c:y val="3.84123339960230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82-4DE0-AD8C-8882079C8960}"/>
                </c:ext>
              </c:extLst>
            </c:dLbl>
            <c:dLbl>
              <c:idx val="4"/>
              <c:layout>
                <c:manualLayout>
                  <c:x val="-1.5923974812932105E-3"/>
                  <c:y val="-5.67459737759814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82-4DE0-AD8C-8882079C8960}"/>
                </c:ext>
              </c:extLst>
            </c:dLbl>
            <c:dLbl>
              <c:idx val="5"/>
              <c:layout>
                <c:manualLayout>
                  <c:x val="-1.1293994880387172E-3"/>
                  <c:y val="1.636725063684861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482-4DE0-AD8C-8882079C8960}"/>
                </c:ext>
              </c:extLst>
            </c:dLbl>
            <c:dLbl>
              <c:idx val="6"/>
              <c:layout>
                <c:manualLayout>
                  <c:x val="-3.6879430976514385E-3"/>
                  <c:y val="7.10771035464675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482-4DE0-AD8C-8882079C8960}"/>
                </c:ext>
              </c:extLst>
            </c:dLbl>
            <c:dLbl>
              <c:idx val="7"/>
              <c:layout>
                <c:manualLayout>
                  <c:x val="2.5740901812600359E-3"/>
                  <c:y val="-5.6828929464235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482-4DE0-AD8C-8882079C8960}"/>
                </c:ext>
              </c:extLst>
            </c:dLbl>
            <c:dLbl>
              <c:idx val="11"/>
              <c:layout>
                <c:manualLayout>
                  <c:x val="-7.4074074074074077E-3"/>
                  <c:y val="2.79720279720279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482-4DE0-AD8C-8882079C8960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確定点数!$D$38:$O$38</c:f>
              <c:numCache>
                <c:formatCode>#,##0_);[Red]\(#,##0\)</c:formatCode>
                <c:ptCount val="12"/>
                <c:pt idx="0">
                  <c:v>344994602</c:v>
                </c:pt>
                <c:pt idx="1">
                  <c:v>336625971</c:v>
                </c:pt>
                <c:pt idx="2">
                  <c:v>327031656</c:v>
                </c:pt>
                <c:pt idx="3">
                  <c:v>312840540</c:v>
                </c:pt>
                <c:pt idx="4">
                  <c:v>350102109</c:v>
                </c:pt>
                <c:pt idx="5">
                  <c:v>337004942</c:v>
                </c:pt>
                <c:pt idx="6">
                  <c:v>327049655</c:v>
                </c:pt>
                <c:pt idx="7">
                  <c:v>348932141</c:v>
                </c:pt>
                <c:pt idx="8">
                  <c:v>331140234</c:v>
                </c:pt>
                <c:pt idx="9">
                  <c:v>364247152</c:v>
                </c:pt>
                <c:pt idx="10">
                  <c:v>337935001</c:v>
                </c:pt>
                <c:pt idx="11">
                  <c:v>314376256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482-4DE0-AD8C-8882079C8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94088"/>
        <c:axId val="755697616"/>
      </c:barChart>
      <c:catAx>
        <c:axId val="755694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833479148439786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7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97616"/>
        <c:scaling>
          <c:orientation val="minMax"/>
          <c:max val="4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(千点）</a:t>
                </a:r>
              </a:p>
            </c:rich>
          </c:tx>
          <c:layout>
            <c:manualLayout>
              <c:xMode val="edge"/>
              <c:yMode val="edge"/>
              <c:x val="8.8889180519101774E-2"/>
              <c:y val="8.391608391608391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4088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令和６年度審査支払確定状況確定額（訪問看護療養費）</a:t>
            </a:r>
          </a:p>
        </c:rich>
      </c:tx>
      <c:layout>
        <c:manualLayout>
          <c:xMode val="edge"/>
          <c:yMode val="edge"/>
          <c:x val="0.1916672499270924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55597752815084"/>
          <c:y val="0.156794425087108"/>
          <c:w val="0.79722438483177305"/>
          <c:h val="0.7212543554006968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6.6526684164479443E-3"/>
                  <c:y val="-7.695867284882072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87-40D8-9B67-E3279BC11495}"/>
                </c:ext>
              </c:extLst>
            </c:dLbl>
            <c:dLbl>
              <c:idx val="1"/>
              <c:layout>
                <c:manualLayout>
                  <c:x val="-3.301003103934341E-3"/>
                  <c:y val="7.8656753271694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87-40D8-9B67-E3279BC11495}"/>
                </c:ext>
              </c:extLst>
            </c:dLbl>
            <c:dLbl>
              <c:idx val="2"/>
              <c:layout>
                <c:manualLayout>
                  <c:x val="-2.9148255649900538E-4"/>
                  <c:y val="3.903134059462081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87-40D8-9B67-E3279BC11495}"/>
                </c:ext>
              </c:extLst>
            </c:dLbl>
            <c:dLbl>
              <c:idx val="3"/>
              <c:layout>
                <c:manualLayout>
                  <c:x val="5.4955316737262073E-3"/>
                  <c:y val="0.1046346036013791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87-40D8-9B67-E3279BC11495}"/>
                </c:ext>
              </c:extLst>
            </c:dLbl>
            <c:dLbl>
              <c:idx val="4"/>
              <c:layout>
                <c:manualLayout>
                  <c:x val="2.9491899649432851E-3"/>
                  <c:y val="-9.32601717468243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87-40D8-9B67-E3279BC11495}"/>
                </c:ext>
              </c:extLst>
            </c:dLbl>
            <c:dLbl>
              <c:idx val="5"/>
              <c:layout>
                <c:manualLayout>
                  <c:x val="-5.152719200174581E-3"/>
                  <c:y val="-1.68247827153093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87-40D8-9B67-E3279BC11495}"/>
                </c:ext>
              </c:extLst>
            </c:dLbl>
            <c:dLbl>
              <c:idx val="6"/>
              <c:layout>
                <c:manualLayout>
                  <c:x val="-2.1434934526225603E-3"/>
                  <c:y val="-3.667846397249122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87-40D8-9B67-E3279BC11495}"/>
                </c:ext>
              </c:extLst>
            </c:dLbl>
            <c:dLbl>
              <c:idx val="7"/>
              <c:layout>
                <c:manualLayout>
                  <c:x val="4.5535933633286041E-3"/>
                  <c:y val="4.93143659164137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87-40D8-9B67-E3279BC11495}"/>
                </c:ext>
              </c:extLst>
            </c:dLbl>
            <c:dLbl>
              <c:idx val="8"/>
              <c:layout>
                <c:manualLayout>
                  <c:x val="1.0974706990326758E-3"/>
                  <c:y val="-2.7080761246307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87-40D8-9B67-E3279BC11495}"/>
                </c:ext>
              </c:extLst>
            </c:dLbl>
            <c:dLbl>
              <c:idx val="9"/>
              <c:layout>
                <c:manualLayout>
                  <c:x val="-1.4488710097501913E-3"/>
                  <c:y val="-6.68510338646693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87-40D8-9B67-E3279BC11495}"/>
                </c:ext>
              </c:extLst>
            </c:dLbl>
            <c:dLbl>
              <c:idx val="10"/>
              <c:layout>
                <c:manualLayout>
                  <c:x val="1.5603579074722543E-3"/>
                  <c:y val="-6.00096939102124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87-40D8-9B67-E3279BC11495}"/>
                </c:ext>
              </c:extLst>
            </c:dLbl>
            <c:dLbl>
              <c:idx val="11"/>
              <c:layout>
                <c:manualLayout>
                  <c:x val="-9.3193397403186929E-3"/>
                  <c:y val="2.086605028030040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87-40D8-9B67-E3279BC1149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確定点数!$D$41:$O$41</c:f>
              <c:numCache>
                <c:formatCode>#,##0_);[Red]\(#,##0\)</c:formatCode>
                <c:ptCount val="12"/>
                <c:pt idx="0">
                  <c:v>163380515</c:v>
                </c:pt>
                <c:pt idx="1">
                  <c:v>158808890</c:v>
                </c:pt>
                <c:pt idx="2">
                  <c:v>176600580</c:v>
                </c:pt>
                <c:pt idx="3">
                  <c:v>173113530</c:v>
                </c:pt>
                <c:pt idx="4">
                  <c:v>196398790</c:v>
                </c:pt>
                <c:pt idx="5">
                  <c:v>182069250</c:v>
                </c:pt>
                <c:pt idx="6">
                  <c:v>184631550</c:v>
                </c:pt>
                <c:pt idx="7">
                  <c:v>185931330</c:v>
                </c:pt>
                <c:pt idx="8">
                  <c:v>189406560</c:v>
                </c:pt>
                <c:pt idx="9">
                  <c:v>197096800</c:v>
                </c:pt>
                <c:pt idx="10">
                  <c:v>194033380</c:v>
                </c:pt>
                <c:pt idx="11">
                  <c:v>197354500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87-40D8-9B67-E3279BC114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94872"/>
        <c:axId val="755695264"/>
      </c:barChart>
      <c:catAx>
        <c:axId val="755694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2500145815106447"/>
              <c:y val="0.952380952380952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5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952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(千円）</a:t>
                </a:r>
              </a:p>
            </c:rich>
          </c:tx>
          <c:layout>
            <c:manualLayout>
              <c:xMode val="edge"/>
              <c:yMode val="edge"/>
              <c:x val="0.10555584718576845"/>
              <c:y val="8.94308943089430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94872"/>
        <c:crosses val="autoZero"/>
        <c:crossBetween val="between"/>
        <c:dispUnits>
          <c:builtInUnit val="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4634146341463414"/>
          <c:w val="0.86389123234383769"/>
          <c:h val="0.7282229965156794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確定件数!$D$11:$O$11</c:f>
              <c:numCache>
                <c:formatCode>#,##0_);[Red]\(#,##0\)</c:formatCode>
                <c:ptCount val="12"/>
                <c:pt idx="0">
                  <c:v>3314</c:v>
                </c:pt>
                <c:pt idx="1">
                  <c:v>3205</c:v>
                </c:pt>
                <c:pt idx="2">
                  <c:v>3381</c:v>
                </c:pt>
                <c:pt idx="3">
                  <c:v>3315</c:v>
                </c:pt>
                <c:pt idx="4">
                  <c:v>3597</c:v>
                </c:pt>
                <c:pt idx="5">
                  <c:v>3450</c:v>
                </c:pt>
                <c:pt idx="6">
                  <c:v>3530</c:v>
                </c:pt>
                <c:pt idx="7">
                  <c:v>3462</c:v>
                </c:pt>
                <c:pt idx="8">
                  <c:v>3623</c:v>
                </c:pt>
                <c:pt idx="9">
                  <c:v>3677</c:v>
                </c:pt>
                <c:pt idx="10">
                  <c:v>3700</c:v>
                </c:pt>
                <c:pt idx="11">
                  <c:v>3663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2F-4B81-8FC2-EC7196F451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67432"/>
        <c:axId val="755667824"/>
      </c:barChart>
      <c:catAx>
        <c:axId val="755667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52705058209187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6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6782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6.9686411149825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67432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ja-JP" sz="700" b="0" i="0" u="none" strike="noStrike" baseline="0">
                <a:effectLst/>
              </a:rPr>
              <a:t>令和６年度</a:t>
            </a:r>
            <a:r>
              <a:rPr lang="ja-JP" altLang="en-US"/>
              <a:t>審査支払確定状況確定点数（診療費）</a:t>
            </a:r>
          </a:p>
        </c:rich>
      </c:tx>
      <c:layout>
        <c:manualLayout>
          <c:xMode val="edge"/>
          <c:yMode val="edge"/>
          <c:x val="0.2311977715877437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20334261838439"/>
          <c:y val="0.12587434077650508"/>
          <c:w val="0.8022284122562674"/>
          <c:h val="0.7587425541250446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0156344032426736E-2"/>
                  <c:y val="-1.295071863341125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FD-4362-97B0-9F7D078A6B3F}"/>
                </c:ext>
              </c:extLst>
            </c:dLbl>
            <c:dLbl>
              <c:idx val="1"/>
              <c:layout>
                <c:manualLayout>
                  <c:x val="8.304358228641763E-3"/>
                  <c:y val="4.749909737747127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FD-4362-97B0-9F7D078A6B3F}"/>
                </c:ext>
              </c:extLst>
            </c:dLbl>
            <c:dLbl>
              <c:idx val="2"/>
              <c:layout>
                <c:manualLayout>
                  <c:x val="2.7489865180470854E-3"/>
                  <c:y val="-6.45876565001586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FD-4362-97B0-9F7D078A6B3F}"/>
                </c:ext>
              </c:extLst>
            </c:dLbl>
            <c:dLbl>
              <c:idx val="3"/>
              <c:layout>
                <c:manualLayout>
                  <c:x val="-2.8066780429277659E-3"/>
                  <c:y val="4.489480344710632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FD-4362-97B0-9F7D078A6B3F}"/>
                </c:ext>
              </c:extLst>
            </c:dLbl>
            <c:dLbl>
              <c:idx val="4"/>
              <c:layout>
                <c:manualLayout>
                  <c:x val="-2.1085227367570862E-5"/>
                  <c:y val="4.3654107753071653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0FD-4362-97B0-9F7D078A6B3F}"/>
                </c:ext>
              </c:extLst>
            </c:dLbl>
            <c:dLbl>
              <c:idx val="5"/>
              <c:layout>
                <c:manualLayout>
                  <c:x val="-4.6738920664782073E-3"/>
                  <c:y val="5.066392901557616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FD-4362-97B0-9F7D078A6B3F}"/>
                </c:ext>
              </c:extLst>
            </c:dLbl>
            <c:dLbl>
              <c:idx val="6"/>
              <c:layout>
                <c:manualLayout>
                  <c:x val="8.3354003689329083E-3"/>
                  <c:y val="-8.146213908774950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0FD-4362-97B0-9F7D078A6B3F}"/>
                </c:ext>
              </c:extLst>
            </c:dLbl>
            <c:dLbl>
              <c:idx val="7"/>
              <c:layout>
                <c:manualLayout>
                  <c:x val="2.7645075881926242E-3"/>
                  <c:y val="5.542211735186961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FD-4362-97B0-9F7D078A6B3F}"/>
                </c:ext>
              </c:extLst>
            </c:dLbl>
            <c:dLbl>
              <c:idx val="8"/>
              <c:layout>
                <c:manualLayout>
                  <c:x val="-2.8066780429277659E-3"/>
                  <c:y val="-8.220611886900486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FD-4362-97B0-9F7D078A6B3F}"/>
                </c:ext>
              </c:extLst>
            </c:dLbl>
            <c:dLbl>
              <c:idx val="9"/>
              <c:layout>
                <c:manualLayout>
                  <c:x val="-2.1085227367570862E-5"/>
                  <c:y val="3.96176527437901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FD-4362-97B0-9F7D078A6B3F}"/>
                </c:ext>
              </c:extLst>
            </c:dLbl>
            <c:dLbl>
              <c:idx val="10"/>
              <c:layout>
                <c:manualLayout>
                  <c:x val="-2.8066780429277659E-3"/>
                  <c:y val="-4.765482255717521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0FD-4362-97B0-9F7D078A6B3F}"/>
                </c:ext>
              </c:extLst>
            </c:dLbl>
            <c:dLbl>
              <c:idx val="11"/>
              <c:layout>
                <c:manualLayout>
                  <c:x val="0"/>
                  <c:y val="2.778983300571478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FD-4362-97B0-9F7D078A6B3F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確定点数!$D$5:$O$5</c:f>
              <c:numCache>
                <c:formatCode>#,##0_);[Red]\(#,##0\)</c:formatCode>
                <c:ptCount val="12"/>
                <c:pt idx="0">
                  <c:v>1219892947</c:v>
                </c:pt>
                <c:pt idx="1">
                  <c:v>1220964809</c:v>
                </c:pt>
                <c:pt idx="2">
                  <c:v>1209266418</c:v>
                </c:pt>
                <c:pt idx="3">
                  <c:v>1167458984</c:v>
                </c:pt>
                <c:pt idx="4">
                  <c:v>1245307750</c:v>
                </c:pt>
                <c:pt idx="5">
                  <c:v>1170211373</c:v>
                </c:pt>
                <c:pt idx="6">
                  <c:v>1158433755</c:v>
                </c:pt>
                <c:pt idx="7">
                  <c:v>1247587205</c:v>
                </c:pt>
                <c:pt idx="8">
                  <c:v>1174761806</c:v>
                </c:pt>
                <c:pt idx="9">
                  <c:v>1204937567</c:v>
                </c:pt>
                <c:pt idx="10">
                  <c:v>1186284766</c:v>
                </c:pt>
                <c:pt idx="11">
                  <c:v>1112412389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0FD-4362-97B0-9F7D078A6B3F}"/>
            </c:ext>
          </c:extLst>
        </c:ser>
        <c:ser>
          <c:idx val="0"/>
          <c:order val="1"/>
          <c:tx>
            <c:strRef>
              <c:f>確定点数!$C$14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9.0072306421305835E-4"/>
                  <c:y val="6.387616400045641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FD-4362-97B0-9F7D078A6B3F}"/>
                </c:ext>
              </c:extLst>
            </c:dLbl>
            <c:dLbl>
              <c:idx val="1"/>
              <c:layout>
                <c:manualLayout>
                  <c:x val="-3.686238384547316E-3"/>
                  <c:y val="1.08511598533395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0FD-4362-97B0-9F7D078A6B3F}"/>
                </c:ext>
              </c:extLst>
            </c:dLbl>
            <c:dLbl>
              <c:idx val="2"/>
              <c:layout>
                <c:manualLayout>
                  <c:x val="-9.2575862158840293E-3"/>
                  <c:y val="3.94053996885496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0FD-4362-97B0-9F7D078A6B3F}"/>
                </c:ext>
              </c:extLst>
            </c:dLbl>
            <c:dLbl>
              <c:idx val="3"/>
              <c:layout>
                <c:manualLayout>
                  <c:x val="1.8847922561211863E-3"/>
                  <c:y val="1.944278289365045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0FD-4362-97B0-9F7D078A6B3F}"/>
                </c:ext>
              </c:extLst>
            </c:dLbl>
            <c:dLbl>
              <c:idx val="4"/>
              <c:layout>
                <c:manualLayout>
                  <c:x val="1.8847850463567508E-3"/>
                  <c:y val="3.96905919380308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0FD-4362-97B0-9F7D078A6B3F}"/>
                </c:ext>
              </c:extLst>
            </c:dLbl>
            <c:dLbl>
              <c:idx val="5"/>
              <c:layout>
                <c:manualLayout>
                  <c:x val="1.0241338217123936E-2"/>
                  <c:y val="2.1223154752762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0FD-4362-97B0-9F7D078A6B3F}"/>
                </c:ext>
              </c:extLst>
            </c:dLbl>
            <c:dLbl>
              <c:idx val="6"/>
              <c:layout>
                <c:manualLayout>
                  <c:x val="1.115935658428681E-2"/>
                  <c:y val="4.281421293138974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0FD-4362-97B0-9F7D078A6B3F}"/>
                </c:ext>
              </c:extLst>
            </c:dLbl>
            <c:dLbl>
              <c:idx val="7"/>
              <c:layout>
                <c:manualLayout>
                  <c:x val="1.8847922561212565E-3"/>
                  <c:y val="1.707025197768144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0FD-4362-97B0-9F7D078A6B3F}"/>
                </c:ext>
              </c:extLst>
            </c:dLbl>
            <c:dLbl>
              <c:idx val="8"/>
              <c:layout>
                <c:manualLayout>
                  <c:x val="2.8183920581319718E-3"/>
                  <c:y val="4.67726230028336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0FD-4362-97B0-9F7D078A6B3F}"/>
                </c:ext>
              </c:extLst>
            </c:dLbl>
            <c:dLbl>
              <c:idx val="9"/>
              <c:layout>
                <c:manualLayout>
                  <c:x val="-9.0072306421298365E-4"/>
                  <c:y val="1.465262905812276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0FD-4362-97B0-9F7D078A6B3F}"/>
                </c:ext>
              </c:extLst>
            </c:dLbl>
            <c:dLbl>
              <c:idx val="10"/>
              <c:layout>
                <c:manualLayout>
                  <c:x val="1.8847850463567508E-3"/>
                  <c:y val="3.996593739628958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0FD-4362-97B0-9F7D078A6B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確定点数!$D$4:$O$4</c:f>
              <c:numCache>
                <c:formatCode>#,##0_);[Red]\(#,##0\)</c:formatCode>
                <c:ptCount val="12"/>
                <c:pt idx="0">
                  <c:v>1517033786</c:v>
                </c:pt>
                <c:pt idx="1">
                  <c:v>1421102870</c:v>
                </c:pt>
                <c:pt idx="2">
                  <c:v>1499580363</c:v>
                </c:pt>
                <c:pt idx="3">
                  <c:v>1493500900</c:v>
                </c:pt>
                <c:pt idx="4">
                  <c:v>1569826788</c:v>
                </c:pt>
                <c:pt idx="5">
                  <c:v>1503139404</c:v>
                </c:pt>
                <c:pt idx="6">
                  <c:v>1475642201</c:v>
                </c:pt>
                <c:pt idx="7">
                  <c:v>1542792490</c:v>
                </c:pt>
                <c:pt idx="8">
                  <c:v>1508206467</c:v>
                </c:pt>
                <c:pt idx="9">
                  <c:v>1530481835</c:v>
                </c:pt>
                <c:pt idx="10">
                  <c:v>1615476915</c:v>
                </c:pt>
                <c:pt idx="11">
                  <c:v>1446067243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40FD-4362-97B0-9F7D078A6B3F}"/>
            </c:ext>
          </c:extLst>
        </c:ser>
        <c:ser>
          <c:idx val="2"/>
          <c:order val="2"/>
          <c:tx>
            <c:strRef>
              <c:f>確定点数!$C$16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337269373554077E-3"/>
                  <c:y val="-3.675115327730741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0FD-4362-97B0-9F7D078A6B3F}"/>
                </c:ext>
              </c:extLst>
            </c:dLbl>
            <c:dLbl>
              <c:idx val="1"/>
              <c:layout>
                <c:manualLayout>
                  <c:x val="5.6350580759256677E-3"/>
                  <c:y val="-1.50064099981046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0FD-4362-97B0-9F7D078A6B3F}"/>
                </c:ext>
              </c:extLst>
            </c:dLbl>
            <c:dLbl>
              <c:idx val="2"/>
              <c:layout>
                <c:manualLayout>
                  <c:x val="-1.7676042012148526E-3"/>
                  <c:y val="-7.93563735081270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0FD-4362-97B0-9F7D078A6B3F}"/>
                </c:ext>
              </c:extLst>
            </c:dLbl>
            <c:dLbl>
              <c:idx val="3"/>
              <c:layout>
                <c:manualLayout>
                  <c:x val="1.9337269373554077E-3"/>
                  <c:y val="-4.03404537293652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40FD-4362-97B0-9F7D078A6B3F}"/>
                </c:ext>
              </c:extLst>
            </c:dLbl>
            <c:dLbl>
              <c:idx val="4"/>
              <c:layout>
                <c:manualLayout>
                  <c:x val="-8.5188904866463546E-4"/>
                  <c:y val="-6.132778745371593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0FD-4362-97B0-9F7D078A6B3F}"/>
                </c:ext>
              </c:extLst>
            </c:dLbl>
            <c:dLbl>
              <c:idx val="5"/>
              <c:layout>
                <c:manualLayout>
                  <c:x val="1.9334354939586019E-3"/>
                  <c:y val="-9.454933758378143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0FD-4362-97B0-9F7D078A6B3F}"/>
                </c:ext>
              </c:extLst>
            </c:dLbl>
            <c:dLbl>
              <c:idx val="6"/>
              <c:layout>
                <c:manualLayout>
                  <c:x val="1.9337269373554077E-3"/>
                  <c:y val="-9.84371245599189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40FD-4362-97B0-9F7D078A6B3F}"/>
                </c:ext>
              </c:extLst>
            </c:dLbl>
            <c:dLbl>
              <c:idx val="7"/>
              <c:layout>
                <c:manualLayout>
                  <c:x val="1.9337269373554077E-3"/>
                  <c:y val="-8.26882293331661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0FD-4362-97B0-9F7D078A6B3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確定点数!$D$6:$O$6</c:f>
              <c:numCache>
                <c:formatCode>#,##0_);[Red]\(#,##0\)</c:formatCode>
                <c:ptCount val="12"/>
                <c:pt idx="0">
                  <c:v>165749133</c:v>
                </c:pt>
                <c:pt idx="1">
                  <c:v>165857887</c:v>
                </c:pt>
                <c:pt idx="2">
                  <c:v>162537188</c:v>
                </c:pt>
                <c:pt idx="3">
                  <c:v>164040166</c:v>
                </c:pt>
                <c:pt idx="4">
                  <c:v>173942705</c:v>
                </c:pt>
                <c:pt idx="5">
                  <c:v>140519636</c:v>
                </c:pt>
                <c:pt idx="6">
                  <c:v>157174154</c:v>
                </c:pt>
                <c:pt idx="7">
                  <c:v>170399482</c:v>
                </c:pt>
                <c:pt idx="8">
                  <c:v>165427311</c:v>
                </c:pt>
                <c:pt idx="9">
                  <c:v>165457195</c:v>
                </c:pt>
                <c:pt idx="10">
                  <c:v>151703550</c:v>
                </c:pt>
                <c:pt idx="11">
                  <c:v>154069248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0FD-4362-97B0-9F7D078A6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755672136"/>
        <c:axId val="755669784"/>
      </c:barChart>
      <c:catAx>
        <c:axId val="755672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審査月</a:t>
                </a:r>
              </a:p>
            </c:rich>
          </c:tx>
          <c:layout>
            <c:manualLayout>
              <c:xMode val="edge"/>
              <c:yMode val="edge"/>
              <c:x val="0.52646239554317553"/>
              <c:y val="0.952521704017767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69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69784"/>
        <c:scaling>
          <c:orientation val="minMax"/>
          <c:max val="32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6.4066852367688026E-2"/>
              <c:y val="4.195804195804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2136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7075208913649025"/>
          <c:y val="0.13286749995411412"/>
          <c:w val="0.43732590529247917"/>
          <c:h val="4.895104895104895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令和６年度審査支払確定状況確定点数（薬剤の支給）</a:t>
            </a:r>
          </a:p>
        </c:rich>
      </c:tx>
      <c:layout>
        <c:manualLayout>
          <c:xMode val="edge"/>
          <c:yMode val="edge"/>
          <c:x val="0.20555613881598134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111480337132"/>
          <c:y val="0.16666723180891863"/>
          <c:w val="0.79444659951877039"/>
          <c:h val="0.7152802031799424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確定点数!$B$18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6.7408049705342055E-3"/>
                  <c:y val="-5.16094600468491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922-423E-8911-828A5984BABA}"/>
                </c:ext>
              </c:extLst>
            </c:dLbl>
            <c:dLbl>
              <c:idx val="4"/>
              <c:layout>
                <c:manualLayout>
                  <c:x val="0"/>
                  <c:y val="-3.2971010730228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22-423E-8911-828A5984BABA}"/>
                </c:ext>
              </c:extLst>
            </c:dLbl>
            <c:dLbl>
              <c:idx val="6"/>
              <c:layout>
                <c:manualLayout>
                  <c:x val="6.7611509069688658E-17"/>
                  <c:y val="-2.3550721950162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22-423E-8911-828A5984BABA}"/>
                </c:ext>
              </c:extLst>
            </c:dLbl>
            <c:dLbl>
              <c:idx val="8"/>
              <c:layout>
                <c:manualLayout>
                  <c:x val="-7.3758861953030124E-3"/>
                  <c:y val="-3.7681155120260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22-423E-8911-828A5984BABA}"/>
                </c:ext>
              </c:extLst>
            </c:dLbl>
            <c:dLbl>
              <c:idx val="11"/>
              <c:layout>
                <c:manualLayout>
                  <c:x val="0"/>
                  <c:y val="-3.297101073022815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22-423E-8911-828A5984BAB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確定点数!$D$2:$O$2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確定点数!$D$8:$O$8</c:f>
              <c:numCache>
                <c:formatCode>#,##0_);[Red]\(#,##0\)</c:formatCode>
                <c:ptCount val="12"/>
                <c:pt idx="0">
                  <c:v>585281873</c:v>
                </c:pt>
                <c:pt idx="1">
                  <c:v>570209265</c:v>
                </c:pt>
                <c:pt idx="2">
                  <c:v>550270525</c:v>
                </c:pt>
                <c:pt idx="3">
                  <c:v>525639184</c:v>
                </c:pt>
                <c:pt idx="4">
                  <c:v>585071404</c:v>
                </c:pt>
                <c:pt idx="5">
                  <c:v>559582628</c:v>
                </c:pt>
                <c:pt idx="6">
                  <c:v>540020830</c:v>
                </c:pt>
                <c:pt idx="7">
                  <c:v>585140105</c:v>
                </c:pt>
                <c:pt idx="8">
                  <c:v>548411072</c:v>
                </c:pt>
                <c:pt idx="9">
                  <c:v>606706870</c:v>
                </c:pt>
                <c:pt idx="10">
                  <c:v>562891205</c:v>
                </c:pt>
                <c:pt idx="11">
                  <c:v>528100087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922-423E-8911-828A5984BA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7624"/>
        <c:axId val="755674880"/>
      </c:barChart>
      <c:catAx>
        <c:axId val="75567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87146398366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74880"/>
        <c:scaling>
          <c:orientation val="minMax"/>
          <c:max val="7000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（万点）</a:t>
                </a:r>
              </a:p>
            </c:rich>
          </c:tx>
          <c:layout>
            <c:manualLayout>
              <c:xMode val="edge"/>
              <c:yMode val="edge"/>
              <c:x val="6.6666958296879561E-2"/>
              <c:y val="8.3333697871099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7624"/>
        <c:crosses val="autoZero"/>
        <c:crossBetween val="between"/>
        <c:majorUnit val="50000000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令和６年度審査支払確定状況確定額（訪問看護療養費）</a:t>
            </a:r>
          </a:p>
        </c:rich>
      </c:tx>
      <c:layout>
        <c:manualLayout>
          <c:xMode val="edge"/>
          <c:yMode val="edge"/>
          <c:x val="0.19590171005783052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9192200557103"/>
          <c:y val="0.15972276381688036"/>
          <c:w val="0.82729805013927582"/>
          <c:h val="0.718752437175961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確定点数!$B$21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dLbl>
              <c:idx val="1"/>
              <c:layout>
                <c:manualLayout>
                  <c:x val="6.1793111515656756E-3"/>
                  <c:y val="-2.461451649837083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DD0-4CF8-BA2B-6F284FDCB3DA}"/>
                </c:ext>
              </c:extLst>
            </c:dLbl>
            <c:dLbl>
              <c:idx val="3"/>
              <c:layout>
                <c:manualLayout>
                  <c:x val="2.000891949787577E-3"/>
                  <c:y val="1.881424331310551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D0-4CF8-BA2B-6F284FDCB3DA}"/>
                </c:ext>
              </c:extLst>
            </c:dLbl>
            <c:dLbl>
              <c:idx val="5"/>
              <c:layout>
                <c:manualLayout>
                  <c:x val="3.3937958312313726E-3"/>
                  <c:y val="-4.41135949624828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D0-4CF8-BA2B-6F284FDCB3DA}"/>
                </c:ext>
              </c:extLst>
            </c:dLbl>
            <c:dLbl>
              <c:idx val="8"/>
              <c:layout>
                <c:manualLayout>
                  <c:x val="5.4827129895671468E-3"/>
                  <c:y val="6.5210187931316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D0-4CF8-BA2B-6F284FDCB3DA}"/>
                </c:ext>
              </c:extLst>
            </c:dLbl>
            <c:dLbl>
              <c:idx val="9"/>
              <c:layout>
                <c:manualLayout>
                  <c:x val="6.0828051089720767E-4"/>
                  <c:y val="5.42055218479103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D0-4CF8-BA2B-6F284FDCB3DA}"/>
                </c:ext>
              </c:extLst>
            </c:dLbl>
            <c:dLbl>
              <c:idx val="10"/>
              <c:layout>
                <c:manualLayout>
                  <c:x val="-1.480929089991828E-3"/>
                  <c:y val="0.1214568604461722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D0-4CF8-BA2B-6F284FDCB3DA}"/>
                </c:ext>
              </c:extLst>
            </c:dLbl>
            <c:dLbl>
              <c:idx val="11"/>
              <c:layout>
                <c:manualLayout>
                  <c:x val="-3.5701386908808634E-3"/>
                  <c:y val="-3.0353859907588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D0-4CF8-BA2B-6F284FDCB3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確定点数!$D$11:$O$11</c:f>
              <c:numCache>
                <c:formatCode>#,##0_);[Red]\(#,##0\)</c:formatCode>
                <c:ptCount val="12"/>
                <c:pt idx="0">
                  <c:v>312433715</c:v>
                </c:pt>
                <c:pt idx="1">
                  <c:v>306200810</c:v>
                </c:pt>
                <c:pt idx="2">
                  <c:v>330683700</c:v>
                </c:pt>
                <c:pt idx="3">
                  <c:v>317148180</c:v>
                </c:pt>
                <c:pt idx="4">
                  <c:v>357006825</c:v>
                </c:pt>
                <c:pt idx="5">
                  <c:v>334517585</c:v>
                </c:pt>
                <c:pt idx="6">
                  <c:v>338807050</c:v>
                </c:pt>
                <c:pt idx="7">
                  <c:v>349535395</c:v>
                </c:pt>
                <c:pt idx="8">
                  <c:v>350803960</c:v>
                </c:pt>
                <c:pt idx="9">
                  <c:v>360992735</c:v>
                </c:pt>
                <c:pt idx="10">
                  <c:v>353481200</c:v>
                </c:pt>
                <c:pt idx="11">
                  <c:v>351643620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DD0-4CF8-BA2B-6F284FDCB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0176"/>
        <c:axId val="755672920"/>
      </c:barChart>
      <c:catAx>
        <c:axId val="755670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1532033426183843"/>
              <c:y val="0.952871463983668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2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7292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（万円）</a:t>
                </a:r>
              </a:p>
            </c:rich>
          </c:tx>
          <c:layout>
            <c:manualLayout>
              <c:xMode val="edge"/>
              <c:yMode val="edge"/>
              <c:x val="4.456824512534819E-2"/>
              <c:y val="8.3333697871099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0176"/>
        <c:crosses val="autoZero"/>
        <c:crossBetween val="between"/>
        <c:dispUnits>
          <c:builtInUnit val="tenThousands"/>
        </c:dispUnits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令和６年度審査支払確定状況確定件数（診療費）</a:t>
            </a:r>
          </a:p>
        </c:rich>
      </c:tx>
      <c:layout>
        <c:manualLayout>
          <c:xMode val="edge"/>
          <c:yMode val="edge"/>
          <c:x val="0.23055613881598133"/>
          <c:y val="3.81944444444444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77812439812392"/>
          <c:y val="0.1458338278328038"/>
          <c:w val="0.81111331139678655"/>
          <c:h val="0.7326413731600380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確定件数!$C$15</c:f>
              <c:strCache>
                <c:ptCount val="1"/>
                <c:pt idx="0">
                  <c:v>医科入院外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4.1945648069059939E-3"/>
                  <c:y val="-6.73971128965771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2A-4188-9C15-0C484E164D36}"/>
                </c:ext>
              </c:extLst>
            </c:dLbl>
            <c:dLbl>
              <c:idx val="2"/>
              <c:layout>
                <c:manualLayout>
                  <c:x val="2.3427830156372027E-3"/>
                  <c:y val="2.33903708546536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2A-4188-9C15-0C484E164D36}"/>
                </c:ext>
              </c:extLst>
            </c:dLbl>
            <c:dLbl>
              <c:idx val="3"/>
              <c:layout>
                <c:manualLayout>
                  <c:x val="-4.1388243211090067E-3"/>
                  <c:y val="-1.42317324246071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2A-4188-9C15-0C484E164D36}"/>
                </c:ext>
              </c:extLst>
            </c:dLbl>
            <c:dLbl>
              <c:idx val="4"/>
              <c:layout>
                <c:manualLayout>
                  <c:x val="-2.2870757188471354E-3"/>
                  <c:y val="-4.66789347841053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2A-4188-9C15-0C484E164D36}"/>
                </c:ext>
              </c:extLst>
            </c:dLbl>
            <c:dLbl>
              <c:idx val="5"/>
              <c:layout>
                <c:manualLayout>
                  <c:x val="2.3427498266302823E-3"/>
                  <c:y val="2.156350702113906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2A-4188-9C15-0C484E164D36}"/>
                </c:ext>
              </c:extLst>
            </c:dLbl>
            <c:dLbl>
              <c:idx val="7"/>
              <c:layout>
                <c:manualLayout>
                  <c:x val="3.2684617181512575E-3"/>
                  <c:y val="-2.0508593979476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2A-4188-9C15-0C484E164D36}"/>
                </c:ext>
              </c:extLst>
            </c:dLbl>
            <c:dLbl>
              <c:idx val="8"/>
              <c:layout>
                <c:manualLayout>
                  <c:x val="-4.3506867537934944E-4"/>
                  <c:y val="2.49243394399274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2A-4188-9C15-0C484E164D36}"/>
                </c:ext>
              </c:extLst>
            </c:dLbl>
            <c:dLbl>
              <c:idx val="11"/>
              <c:layout>
                <c:manualLayout>
                  <c:x val="2.3426834486164425E-3"/>
                  <c:y val="3.31270675462053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2A-4188-9C15-0C484E164D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確定件数!$D$15:$O$15</c:f>
              <c:numCache>
                <c:formatCode>#,##0_);[Red]\(#,##0\)</c:formatCode>
                <c:ptCount val="12"/>
                <c:pt idx="0">
                  <c:v>312812</c:v>
                </c:pt>
                <c:pt idx="1">
                  <c:v>308773</c:v>
                </c:pt>
                <c:pt idx="2">
                  <c:v>300091</c:v>
                </c:pt>
                <c:pt idx="3">
                  <c:v>297564</c:v>
                </c:pt>
                <c:pt idx="4">
                  <c:v>309496</c:v>
                </c:pt>
                <c:pt idx="5">
                  <c:v>291773</c:v>
                </c:pt>
                <c:pt idx="6">
                  <c:v>290589</c:v>
                </c:pt>
                <c:pt idx="7">
                  <c:v>305212</c:v>
                </c:pt>
                <c:pt idx="8">
                  <c:v>295454</c:v>
                </c:pt>
                <c:pt idx="9">
                  <c:v>307597</c:v>
                </c:pt>
                <c:pt idx="10">
                  <c:v>294322</c:v>
                </c:pt>
                <c:pt idx="11">
                  <c:v>277128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2A-4188-9C15-0C484E164D36}"/>
            </c:ext>
          </c:extLst>
        </c:ser>
        <c:ser>
          <c:idx val="0"/>
          <c:order val="1"/>
          <c:tx>
            <c:strRef>
              <c:f>確定件数!$C$14</c:f>
              <c:strCache>
                <c:ptCount val="1"/>
                <c:pt idx="0">
                  <c:v>医科入院</c:v>
                </c:pt>
              </c:strCache>
            </c:strRef>
          </c:tx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4.1890194424420216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2A-4188-9C15-0C484E164D36}"/>
                </c:ext>
              </c:extLst>
            </c:dLbl>
            <c:dLbl>
              <c:idx val="7"/>
              <c:layout>
                <c:manualLayout>
                  <c:x val="7.8981290239055722E-3"/>
                  <c:y val="3.019950473500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E2A-4188-9C15-0C484E164D36}"/>
                </c:ext>
              </c:extLst>
            </c:dLbl>
            <c:dLbl>
              <c:idx val="10"/>
              <c:layout>
                <c:manualLayout>
                  <c:x val="7.8980958348985972E-3"/>
                  <c:y val="-2.614225336755905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E2A-4188-9C15-0C484E164D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確定件数!$D$14:$O$14</c:f>
              <c:numCache>
                <c:formatCode>#,##0_);[Red]\(#,##0\)</c:formatCode>
                <c:ptCount val="12"/>
                <c:pt idx="0">
                  <c:v>8024</c:v>
                </c:pt>
                <c:pt idx="1">
                  <c:v>7596</c:v>
                </c:pt>
                <c:pt idx="2">
                  <c:v>7875</c:v>
                </c:pt>
                <c:pt idx="3">
                  <c:v>7882</c:v>
                </c:pt>
                <c:pt idx="4">
                  <c:v>8165</c:v>
                </c:pt>
                <c:pt idx="5">
                  <c:v>7805</c:v>
                </c:pt>
                <c:pt idx="6">
                  <c:v>7535</c:v>
                </c:pt>
                <c:pt idx="7">
                  <c:v>7834</c:v>
                </c:pt>
                <c:pt idx="8">
                  <c:v>7659</c:v>
                </c:pt>
                <c:pt idx="9">
                  <c:v>7507</c:v>
                </c:pt>
                <c:pt idx="10">
                  <c:v>7539</c:v>
                </c:pt>
                <c:pt idx="11">
                  <c:v>7483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E2A-4188-9C15-0C484E164D36}"/>
            </c:ext>
          </c:extLst>
        </c:ser>
        <c:ser>
          <c:idx val="2"/>
          <c:order val="2"/>
          <c:tx>
            <c:strRef>
              <c:f>確定件数!$C$16</c:f>
              <c:strCache>
                <c:ptCount val="1"/>
                <c:pt idx="0">
                  <c:v>歯科診療</c:v>
                </c:pt>
              </c:strCache>
            </c:strRef>
          </c:tx>
          <c:spPr>
            <a:solidFill>
              <a:srgbClr val="FFFF9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確定件数!$D$16:$O$16</c:f>
              <c:numCache>
                <c:formatCode>#,##0_);[Red]\(#,##0\)</c:formatCode>
                <c:ptCount val="12"/>
                <c:pt idx="0">
                  <c:v>70639</c:v>
                </c:pt>
                <c:pt idx="1">
                  <c:v>69793</c:v>
                </c:pt>
                <c:pt idx="2">
                  <c:v>69038</c:v>
                </c:pt>
                <c:pt idx="3">
                  <c:v>70634</c:v>
                </c:pt>
                <c:pt idx="4">
                  <c:v>71681</c:v>
                </c:pt>
                <c:pt idx="5">
                  <c:v>64400</c:v>
                </c:pt>
                <c:pt idx="6">
                  <c:v>66960</c:v>
                </c:pt>
                <c:pt idx="7">
                  <c:v>69525</c:v>
                </c:pt>
                <c:pt idx="8">
                  <c:v>67639</c:v>
                </c:pt>
                <c:pt idx="9">
                  <c:v>68354</c:v>
                </c:pt>
                <c:pt idx="10">
                  <c:v>65516</c:v>
                </c:pt>
                <c:pt idx="11">
                  <c:v>65019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E2A-4188-9C15-0C484E16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6056"/>
        <c:axId val="755678016"/>
      </c:barChart>
      <c:catAx>
        <c:axId val="755676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0000145815106445"/>
              <c:y val="0.952549577136191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78016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7.5000291630212892E-2"/>
              <c:y val="6.944480898221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6056"/>
        <c:crosses val="autoZero"/>
        <c:crossBetween val="between"/>
        <c:majorUnit val="50000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9417760279965004"/>
          <c:y val="0.15965660542432195"/>
          <c:w val="0.32891017789442989"/>
          <c:h val="4.513888888888889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令和６年度審査支払確定状況確定件数（薬剤の支給）</a:t>
            </a:r>
          </a:p>
        </c:rich>
      </c:tx>
      <c:layout>
        <c:manualLayout>
          <c:xMode val="edge"/>
          <c:yMode val="edge"/>
          <c:x val="0.20555613881598134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44476845911584"/>
          <c:y val="0.13286735970853317"/>
          <c:w val="0.81944666733579463"/>
          <c:h val="0.748253025727002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確定件数!$B$18</c:f>
              <c:strCache>
                <c:ptCount val="1"/>
                <c:pt idx="0">
                  <c:v>薬剤の支給</c:v>
                </c:pt>
              </c:strCache>
            </c:strRef>
          </c:tx>
          <c:spPr>
            <a:solidFill>
              <a:srgbClr val="99CC00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9114668701507294E-3"/>
                  <c:y val="-9.80757257592836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CF5-45F0-90A2-8DF548455865}"/>
                </c:ext>
              </c:extLst>
            </c:dLbl>
            <c:dLbl>
              <c:idx val="1"/>
              <c:layout>
                <c:manualLayout>
                  <c:x val="-1.5486597495343488E-3"/>
                  <c:y val="-3.272285149543099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F5-45F0-90A2-8DF548455865}"/>
                </c:ext>
              </c:extLst>
            </c:dLbl>
            <c:dLbl>
              <c:idx val="2"/>
              <c:layout>
                <c:manualLayout>
                  <c:x val="5.4675938775671992E-4"/>
                  <c:y val="-2.46872740366135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CF5-45F0-90A2-8DF548455865}"/>
                </c:ext>
              </c:extLst>
            </c:dLbl>
            <c:dLbl>
              <c:idx val="3"/>
              <c:layout>
                <c:manualLayout>
                  <c:x val="1.7042308072033031E-3"/>
                  <c:y val="-5.760715321211865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CF5-45F0-90A2-8DF548455865}"/>
                </c:ext>
              </c:extLst>
            </c:dLbl>
            <c:dLbl>
              <c:idx val="4"/>
              <c:layout>
                <c:manualLayout>
                  <c:x val="-2.6938683993554821E-3"/>
                  <c:y val="-8.8977762037816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CF5-45F0-90A2-8DF548455865}"/>
                </c:ext>
              </c:extLst>
            </c:dLbl>
            <c:dLbl>
              <c:idx val="5"/>
              <c:layout>
                <c:manualLayout>
                  <c:x val="-1.536688184397697E-3"/>
                  <c:y val="4.22766274622054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CF5-45F0-90A2-8DF548455865}"/>
                </c:ext>
              </c:extLst>
            </c:dLbl>
            <c:dLbl>
              <c:idx val="7"/>
              <c:layout>
                <c:manualLayout>
                  <c:x val="7.7825465449552465E-4"/>
                  <c:y val="-8.4026003888849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CF5-45F0-90A2-8DF548455865}"/>
                </c:ext>
              </c:extLst>
            </c:dLbl>
            <c:dLbl>
              <c:idx val="9"/>
              <c:layout>
                <c:manualLayout>
                  <c:x val="3.15120975897181E-4"/>
                  <c:y val="-2.89412809085529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CF5-45F0-90A2-8DF548455865}"/>
                </c:ext>
              </c:extLst>
            </c:dLbl>
            <c:dLbl>
              <c:idx val="10"/>
              <c:layout>
                <c:manualLayout>
                  <c:x val="0"/>
                  <c:y val="-1.864801864801864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CF5-45F0-90A2-8DF548455865}"/>
                </c:ext>
              </c:extLst>
            </c:dLbl>
            <c:dLbl>
              <c:idx val="11"/>
              <c:layout>
                <c:manualLayout>
                  <c:x val="-1.4772149821242023E-4"/>
                  <c:y val="2.332264254620483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CF5-45F0-90A2-8DF54845586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確定件数!$D$18:$O$18</c:f>
              <c:numCache>
                <c:formatCode>#,##0_);[Red]\(#,##0\)</c:formatCode>
                <c:ptCount val="12"/>
                <c:pt idx="0">
                  <c:v>201124</c:v>
                </c:pt>
                <c:pt idx="1">
                  <c:v>198968</c:v>
                </c:pt>
                <c:pt idx="2">
                  <c:v>191817</c:v>
                </c:pt>
                <c:pt idx="3">
                  <c:v>187208</c:v>
                </c:pt>
                <c:pt idx="4">
                  <c:v>197640</c:v>
                </c:pt>
                <c:pt idx="5">
                  <c:v>184964</c:v>
                </c:pt>
                <c:pt idx="6">
                  <c:v>184084</c:v>
                </c:pt>
                <c:pt idx="7">
                  <c:v>195620</c:v>
                </c:pt>
                <c:pt idx="8">
                  <c:v>188936</c:v>
                </c:pt>
                <c:pt idx="9">
                  <c:v>200791</c:v>
                </c:pt>
                <c:pt idx="10">
                  <c:v>191658</c:v>
                </c:pt>
                <c:pt idx="11">
                  <c:v>178596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F5-45F0-90A2-8DF548455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1352"/>
        <c:axId val="755679192"/>
      </c:barChart>
      <c:catAx>
        <c:axId val="755671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9444590259550891"/>
              <c:y val="0.952215920562377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9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79192"/>
        <c:scaling>
          <c:orientation val="minMax"/>
          <c:max val="250000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0555555555555555E-2"/>
              <c:y val="5.594405594405594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1352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令和６年度審査支払確定状況確定件数（訪問看護療養費）</a:t>
            </a:r>
          </a:p>
        </c:rich>
      </c:tx>
      <c:layout>
        <c:manualLayout>
          <c:xMode val="edge"/>
          <c:yMode val="edge"/>
          <c:x val="0.18055613881598134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889130016086199E-2"/>
          <c:y val="0.14982578397212543"/>
          <c:w val="0.86389123234383769"/>
          <c:h val="0.731707317073170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確定件数!$B$21</c:f>
              <c:strCache>
                <c:ptCount val="1"/>
                <c:pt idx="0">
                  <c:v>訪問看護療養費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確定件数!$D$2:$O$2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確定件数!$D$21:$O$21</c:f>
              <c:numCache>
                <c:formatCode>#,##0_);[Red]\(#,##0\)</c:formatCode>
                <c:ptCount val="12"/>
                <c:pt idx="0">
                  <c:v>1839</c:v>
                </c:pt>
                <c:pt idx="1">
                  <c:v>1777</c:v>
                </c:pt>
                <c:pt idx="2">
                  <c:v>1860</c:v>
                </c:pt>
                <c:pt idx="3">
                  <c:v>1800</c:v>
                </c:pt>
                <c:pt idx="4">
                  <c:v>1946</c:v>
                </c:pt>
                <c:pt idx="5">
                  <c:v>1873</c:v>
                </c:pt>
                <c:pt idx="6">
                  <c:v>1903</c:v>
                </c:pt>
                <c:pt idx="7">
                  <c:v>1884</c:v>
                </c:pt>
                <c:pt idx="8">
                  <c:v>1966</c:v>
                </c:pt>
                <c:pt idx="9">
                  <c:v>2003</c:v>
                </c:pt>
                <c:pt idx="10">
                  <c:v>2008</c:v>
                </c:pt>
                <c:pt idx="11">
                  <c:v>1943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D0-4CF8-92B4-027A641B56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5678800"/>
        <c:axId val="755671744"/>
      </c:barChart>
      <c:catAx>
        <c:axId val="755678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500" b="0" i="0" u="none" strike="noStrike" baseline="0"/>
                  <a:t>審査</a:t>
                </a: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48611256926217561"/>
              <c:y val="0.947735191637630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1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5567174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5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（件）</a:t>
                </a:r>
              </a:p>
            </c:rich>
          </c:tx>
          <c:layout>
            <c:manualLayout>
              <c:xMode val="edge"/>
              <c:yMode val="edge"/>
              <c:x val="3.6111111111111108E-2"/>
              <c:y val="7.317073170731706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55678800"/>
        <c:crosses val="autoZero"/>
        <c:crossBetween val="between"/>
      </c:valAx>
      <c:spPr>
        <a:gradFill rotWithShape="0">
          <a:gsLst>
            <a:gs pos="0">
              <a:srgbClr val="C0C0C0">
                <a:gamma/>
                <a:tint val="33725"/>
                <a:invGamma/>
              </a:srgbClr>
            </a:gs>
            <a:gs pos="100000">
              <a:srgbClr val="C0C0C0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9525</xdr:colOff>
      <xdr:row>22</xdr:row>
      <xdr:rowOff>161925</xdr:rowOff>
    </xdr:to>
    <xdr:graphicFrame macro="">
      <xdr:nvGraphicFramePr>
        <xdr:cNvPr id="3145231" name="Chart 1">
          <a:extLst>
            <a:ext uri="{FF2B5EF4-FFF2-40B4-BE49-F238E27FC236}">
              <a16:creationId xmlns:a16="http://schemas.microsoft.com/office/drawing/2014/main" id="{00000000-0008-0000-0200-00000F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4</xdr:col>
      <xdr:colOff>676275</xdr:colOff>
      <xdr:row>42</xdr:row>
      <xdr:rowOff>0</xdr:rowOff>
    </xdr:to>
    <xdr:graphicFrame macro="">
      <xdr:nvGraphicFramePr>
        <xdr:cNvPr id="3145232" name="Chart 2">
          <a:extLst>
            <a:ext uri="{FF2B5EF4-FFF2-40B4-BE49-F238E27FC236}">
              <a16:creationId xmlns:a16="http://schemas.microsoft.com/office/drawing/2014/main" id="{00000000-0008-0000-0200-000010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45233" name="Chart 3">
          <a:extLst>
            <a:ext uri="{FF2B5EF4-FFF2-40B4-BE49-F238E27FC236}">
              <a16:creationId xmlns:a16="http://schemas.microsoft.com/office/drawing/2014/main" id="{00000000-0008-0000-0200-000011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22</xdr:row>
      <xdr:rowOff>161925</xdr:rowOff>
    </xdr:to>
    <xdr:graphicFrame macro="">
      <xdr:nvGraphicFramePr>
        <xdr:cNvPr id="3145234" name="Chart 4">
          <a:extLst>
            <a:ext uri="{FF2B5EF4-FFF2-40B4-BE49-F238E27FC236}">
              <a16:creationId xmlns:a16="http://schemas.microsoft.com/office/drawing/2014/main" id="{00000000-0008-0000-0200-000012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42</xdr:row>
      <xdr:rowOff>9525</xdr:rowOff>
    </xdr:to>
    <xdr:graphicFrame macro="">
      <xdr:nvGraphicFramePr>
        <xdr:cNvPr id="3145235" name="Chart 5">
          <a:extLst>
            <a:ext uri="{FF2B5EF4-FFF2-40B4-BE49-F238E27FC236}">
              <a16:creationId xmlns:a16="http://schemas.microsoft.com/office/drawing/2014/main" id="{00000000-0008-0000-0200-000013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142875</xdr:colOff>
      <xdr:row>45</xdr:row>
      <xdr:rowOff>9525</xdr:rowOff>
    </xdr:from>
    <xdr:to>
      <xdr:col>10</xdr:col>
      <xdr:colOff>666750</xdr:colOff>
      <xdr:row>61</xdr:row>
      <xdr:rowOff>9525</xdr:rowOff>
    </xdr:to>
    <xdr:graphicFrame macro="">
      <xdr:nvGraphicFramePr>
        <xdr:cNvPr id="3145236" name="Chart 6">
          <a:extLst>
            <a:ext uri="{FF2B5EF4-FFF2-40B4-BE49-F238E27FC236}">
              <a16:creationId xmlns:a16="http://schemas.microsoft.com/office/drawing/2014/main" id="{00000000-0008-0000-0200-000014FE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381733</xdr:colOff>
      <xdr:row>0</xdr:row>
      <xdr:rowOff>167054</xdr:rowOff>
    </xdr:from>
    <xdr:to>
      <xdr:col>8</xdr:col>
      <xdr:colOff>515083</xdr:colOff>
      <xdr:row>3</xdr:row>
      <xdr:rowOff>8059</xdr:rowOff>
    </xdr:to>
    <xdr:sp macro="" textlink="">
      <xdr:nvSpPr>
        <xdr:cNvPr id="15367" name="Rectangle 7">
          <a:extLst>
            <a:ext uri="{FF2B5EF4-FFF2-40B4-BE49-F238E27FC236}">
              <a16:creationId xmlns:a16="http://schemas.microsoft.com/office/drawing/2014/main" id="{00000000-0008-0000-0200-0000073C0000}"/>
            </a:ext>
          </a:extLst>
        </xdr:cNvPr>
        <xdr:cNvSpPr>
          <a:spLocks noChangeArrowheads="1"/>
        </xdr:cNvSpPr>
      </xdr:nvSpPr>
      <xdr:spPr bwMode="auto">
        <a:xfrm>
          <a:off x="1759195" y="167054"/>
          <a:ext cx="3730869" cy="34656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令和６年度審査支払確定件数・確定点数</a:t>
          </a:r>
        </a:p>
      </xdr:txBody>
    </xdr:sp>
    <xdr:clientData/>
  </xdr:twoCellAnchor>
  <xdr:twoCellAnchor>
    <xdr:from>
      <xdr:col>3</xdr:col>
      <xdr:colOff>676275</xdr:colOff>
      <xdr:row>3</xdr:row>
      <xdr:rowOff>9525</xdr:rowOff>
    </xdr:from>
    <xdr:to>
      <xdr:col>6</xdr:col>
      <xdr:colOff>676275</xdr:colOff>
      <xdr:row>4</xdr:row>
      <xdr:rowOff>76200</xdr:rowOff>
    </xdr:to>
    <xdr:sp macro="" textlink="">
      <xdr:nvSpPr>
        <xdr:cNvPr id="15373" name="Text Box 13">
          <a:extLst>
            <a:ext uri="{FF2B5EF4-FFF2-40B4-BE49-F238E27FC236}">
              <a16:creationId xmlns:a16="http://schemas.microsoft.com/office/drawing/2014/main" id="{00000000-0008-0000-0200-00000D3C0000}"/>
            </a:ext>
          </a:extLst>
        </xdr:cNvPr>
        <xdr:cNvSpPr txBox="1">
          <a:spLocks noChangeArrowheads="1"/>
        </xdr:cNvSpPr>
      </xdr:nvSpPr>
      <xdr:spPr bwMode="auto">
        <a:xfrm>
          <a:off x="273367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合　計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29875" name="Chart 1025">
          <a:extLst>
            <a:ext uri="{FF2B5EF4-FFF2-40B4-BE49-F238E27FC236}">
              <a16:creationId xmlns:a16="http://schemas.microsoft.com/office/drawing/2014/main" id="{00000000-0008-0000-0300-000013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41</xdr:row>
      <xdr:rowOff>161925</xdr:rowOff>
    </xdr:to>
    <xdr:graphicFrame macro="">
      <xdr:nvGraphicFramePr>
        <xdr:cNvPr id="3129876" name="Chart 1026">
          <a:extLst>
            <a:ext uri="{FF2B5EF4-FFF2-40B4-BE49-F238E27FC236}">
              <a16:creationId xmlns:a16="http://schemas.microsoft.com/office/drawing/2014/main" id="{00000000-0008-0000-0300-000014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29877" name="Chart 1027">
          <a:extLst>
            <a:ext uri="{FF2B5EF4-FFF2-40B4-BE49-F238E27FC236}">
              <a16:creationId xmlns:a16="http://schemas.microsoft.com/office/drawing/2014/main" id="{00000000-0008-0000-0300-000015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23</xdr:row>
      <xdr:rowOff>0</xdr:rowOff>
    </xdr:to>
    <xdr:graphicFrame macro="">
      <xdr:nvGraphicFramePr>
        <xdr:cNvPr id="3129878" name="Chart 1028">
          <a:extLst>
            <a:ext uri="{FF2B5EF4-FFF2-40B4-BE49-F238E27FC236}">
              <a16:creationId xmlns:a16="http://schemas.microsoft.com/office/drawing/2014/main" id="{00000000-0008-0000-0300-000016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41</xdr:row>
      <xdr:rowOff>161925</xdr:rowOff>
    </xdr:to>
    <xdr:graphicFrame macro="">
      <xdr:nvGraphicFramePr>
        <xdr:cNvPr id="3129879" name="Chart 1029">
          <a:extLst>
            <a:ext uri="{FF2B5EF4-FFF2-40B4-BE49-F238E27FC236}">
              <a16:creationId xmlns:a16="http://schemas.microsoft.com/office/drawing/2014/main" id="{00000000-0008-0000-0300-000017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61</xdr:row>
      <xdr:rowOff>0</xdr:rowOff>
    </xdr:to>
    <xdr:graphicFrame macro="">
      <xdr:nvGraphicFramePr>
        <xdr:cNvPr id="3129880" name="Chart 1030">
          <a:extLst>
            <a:ext uri="{FF2B5EF4-FFF2-40B4-BE49-F238E27FC236}">
              <a16:creationId xmlns:a16="http://schemas.microsoft.com/office/drawing/2014/main" id="{00000000-0008-0000-0300-000018C22F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546100</xdr:colOff>
      <xdr:row>0</xdr:row>
      <xdr:rowOff>152400</xdr:rowOff>
    </xdr:from>
    <xdr:to>
      <xdr:col>8</xdr:col>
      <xdr:colOff>679450</xdr:colOff>
      <xdr:row>2</xdr:row>
      <xdr:rowOff>161925</xdr:rowOff>
    </xdr:to>
    <xdr:sp macro="" textlink="">
      <xdr:nvSpPr>
        <xdr:cNvPr id="7178" name="Rectangle 1034">
          <a:extLst>
            <a:ext uri="{FF2B5EF4-FFF2-40B4-BE49-F238E27FC236}">
              <a16:creationId xmlns:a16="http://schemas.microsoft.com/office/drawing/2014/main" id="{00000000-0008-0000-0300-00000A1C0000}"/>
            </a:ext>
          </a:extLst>
        </xdr:cNvPr>
        <xdr:cNvSpPr>
          <a:spLocks noChangeArrowheads="1"/>
        </xdr:cNvSpPr>
      </xdr:nvSpPr>
      <xdr:spPr bwMode="auto">
        <a:xfrm>
          <a:off x="1917700" y="152400"/>
          <a:ext cx="37147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令和６年度審査支払確定件数・確定点数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9525</xdr:rowOff>
    </xdr:from>
    <xdr:to>
      <xdr:col>7</xdr:col>
      <xdr:colOff>9525</xdr:colOff>
      <xdr:row>4</xdr:row>
      <xdr:rowOff>76200</xdr:rowOff>
    </xdr:to>
    <xdr:sp macro="" textlink="">
      <xdr:nvSpPr>
        <xdr:cNvPr id="7185" name="Text Box 1041">
          <a:extLst>
            <a:ext uri="{FF2B5EF4-FFF2-40B4-BE49-F238E27FC236}">
              <a16:creationId xmlns:a16="http://schemas.microsoft.com/office/drawing/2014/main" id="{00000000-0008-0000-0300-0000111C0000}"/>
            </a:ext>
          </a:extLst>
        </xdr:cNvPr>
        <xdr:cNvSpPr txBox="1">
          <a:spLocks noChangeArrowheads="1"/>
        </xdr:cNvSpPr>
      </xdr:nvSpPr>
      <xdr:spPr bwMode="auto">
        <a:xfrm>
          <a:off x="275272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国保一般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58543" name="Chart 1">
          <a:extLst>
            <a:ext uri="{FF2B5EF4-FFF2-40B4-BE49-F238E27FC236}">
              <a16:creationId xmlns:a16="http://schemas.microsoft.com/office/drawing/2014/main" id="{00000000-0008-0000-0400-00000F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42</xdr:row>
      <xdr:rowOff>0</xdr:rowOff>
    </xdr:to>
    <xdr:graphicFrame macro="">
      <xdr:nvGraphicFramePr>
        <xdr:cNvPr id="3158544" name="Chart 2">
          <a:extLst>
            <a:ext uri="{FF2B5EF4-FFF2-40B4-BE49-F238E27FC236}">
              <a16:creationId xmlns:a16="http://schemas.microsoft.com/office/drawing/2014/main" id="{00000000-0008-0000-0400-000010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58545" name="Chart 3">
          <a:extLst>
            <a:ext uri="{FF2B5EF4-FFF2-40B4-BE49-F238E27FC236}">
              <a16:creationId xmlns:a16="http://schemas.microsoft.com/office/drawing/2014/main" id="{00000000-0008-0000-0400-000011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11</xdr:col>
      <xdr:colOff>0</xdr:colOff>
      <xdr:row>23</xdr:row>
      <xdr:rowOff>0</xdr:rowOff>
    </xdr:to>
    <xdr:graphicFrame macro="">
      <xdr:nvGraphicFramePr>
        <xdr:cNvPr id="3158546" name="Chart 4">
          <a:extLst>
            <a:ext uri="{FF2B5EF4-FFF2-40B4-BE49-F238E27FC236}">
              <a16:creationId xmlns:a16="http://schemas.microsoft.com/office/drawing/2014/main" id="{00000000-0008-0000-0400-000012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42</xdr:row>
      <xdr:rowOff>0</xdr:rowOff>
    </xdr:to>
    <xdr:graphicFrame macro="">
      <xdr:nvGraphicFramePr>
        <xdr:cNvPr id="3158547" name="Chart 5">
          <a:extLst>
            <a:ext uri="{FF2B5EF4-FFF2-40B4-BE49-F238E27FC236}">
              <a16:creationId xmlns:a16="http://schemas.microsoft.com/office/drawing/2014/main" id="{00000000-0008-0000-0400-000013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60</xdr:row>
      <xdr:rowOff>161925</xdr:rowOff>
    </xdr:to>
    <xdr:graphicFrame macro="">
      <xdr:nvGraphicFramePr>
        <xdr:cNvPr id="3158548" name="Chart 6">
          <a:extLst>
            <a:ext uri="{FF2B5EF4-FFF2-40B4-BE49-F238E27FC236}">
              <a16:creationId xmlns:a16="http://schemas.microsoft.com/office/drawing/2014/main" id="{00000000-0008-0000-0400-0000143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546538</xdr:colOff>
      <xdr:row>0</xdr:row>
      <xdr:rowOff>156013</xdr:rowOff>
    </xdr:from>
    <xdr:to>
      <xdr:col>8</xdr:col>
      <xdr:colOff>527488</xdr:colOff>
      <xdr:row>2</xdr:row>
      <xdr:rowOff>165538</xdr:rowOff>
    </xdr:to>
    <xdr:sp macro="" textlink="">
      <xdr:nvSpPr>
        <xdr:cNvPr id="11271" name="Rectangle 7">
          <a:extLst>
            <a:ext uri="{FF2B5EF4-FFF2-40B4-BE49-F238E27FC236}">
              <a16:creationId xmlns:a16="http://schemas.microsoft.com/office/drawing/2014/main" id="{00000000-0008-0000-0400-0000072C0000}"/>
            </a:ext>
          </a:extLst>
        </xdr:cNvPr>
        <xdr:cNvSpPr>
          <a:spLocks noChangeArrowheads="1"/>
        </xdr:cNvSpPr>
      </xdr:nvSpPr>
      <xdr:spPr bwMode="auto">
        <a:xfrm>
          <a:off x="1912883" y="156013"/>
          <a:ext cx="3547898" cy="35111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令和６年度審査支払確定件数・確定点数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0</xdr:rowOff>
    </xdr:from>
    <xdr:to>
      <xdr:col>7</xdr:col>
      <xdr:colOff>0</xdr:colOff>
      <xdr:row>4</xdr:row>
      <xdr:rowOff>66675</xdr:rowOff>
    </xdr:to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00000000-0008-0000-0400-00000D2C0000}"/>
            </a:ext>
          </a:extLst>
        </xdr:cNvPr>
        <xdr:cNvSpPr txBox="1">
          <a:spLocks noChangeArrowheads="1"/>
        </xdr:cNvSpPr>
      </xdr:nvSpPr>
      <xdr:spPr bwMode="auto">
        <a:xfrm>
          <a:off x="2752725" y="514350"/>
          <a:ext cx="1514475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国保退職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9525</xdr:rowOff>
    </xdr:from>
    <xdr:to>
      <xdr:col>5</xdr:col>
      <xdr:colOff>0</xdr:colOff>
      <xdr:row>23</xdr:row>
      <xdr:rowOff>9525</xdr:rowOff>
    </xdr:to>
    <xdr:graphicFrame macro="">
      <xdr:nvGraphicFramePr>
        <xdr:cNvPr id="3170825" name="Chart 1">
          <a:extLst>
            <a:ext uri="{FF2B5EF4-FFF2-40B4-BE49-F238E27FC236}">
              <a16:creationId xmlns:a16="http://schemas.microsoft.com/office/drawing/2014/main" id="{00000000-0008-0000-0500-000009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9525</xdr:rowOff>
    </xdr:from>
    <xdr:to>
      <xdr:col>5</xdr:col>
      <xdr:colOff>0</xdr:colOff>
      <xdr:row>41</xdr:row>
      <xdr:rowOff>161925</xdr:rowOff>
    </xdr:to>
    <xdr:graphicFrame macro="">
      <xdr:nvGraphicFramePr>
        <xdr:cNvPr id="3170826" name="Chart 2">
          <a:extLst>
            <a:ext uri="{FF2B5EF4-FFF2-40B4-BE49-F238E27FC236}">
              <a16:creationId xmlns:a16="http://schemas.microsoft.com/office/drawing/2014/main" id="{00000000-0008-0000-0500-00000A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45</xdr:row>
      <xdr:rowOff>9525</xdr:rowOff>
    </xdr:from>
    <xdr:to>
      <xdr:col>5</xdr:col>
      <xdr:colOff>0</xdr:colOff>
      <xdr:row>61</xdr:row>
      <xdr:rowOff>0</xdr:rowOff>
    </xdr:to>
    <xdr:graphicFrame macro="">
      <xdr:nvGraphicFramePr>
        <xdr:cNvPr id="3170827" name="Chart 3">
          <a:extLst>
            <a:ext uri="{FF2B5EF4-FFF2-40B4-BE49-F238E27FC236}">
              <a16:creationId xmlns:a16="http://schemas.microsoft.com/office/drawing/2014/main" id="{00000000-0008-0000-0500-00000B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676275</xdr:colOff>
      <xdr:row>23</xdr:row>
      <xdr:rowOff>0</xdr:rowOff>
    </xdr:to>
    <xdr:graphicFrame macro="">
      <xdr:nvGraphicFramePr>
        <xdr:cNvPr id="3170828" name="Chart 4">
          <a:extLst>
            <a:ext uri="{FF2B5EF4-FFF2-40B4-BE49-F238E27FC236}">
              <a16:creationId xmlns:a16="http://schemas.microsoft.com/office/drawing/2014/main" id="{00000000-0008-0000-0500-00000C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26</xdr:row>
      <xdr:rowOff>9525</xdr:rowOff>
    </xdr:from>
    <xdr:to>
      <xdr:col>11</xdr:col>
      <xdr:colOff>0</xdr:colOff>
      <xdr:row>41</xdr:row>
      <xdr:rowOff>161925</xdr:rowOff>
    </xdr:to>
    <xdr:graphicFrame macro="">
      <xdr:nvGraphicFramePr>
        <xdr:cNvPr id="3170829" name="Chart 5">
          <a:extLst>
            <a:ext uri="{FF2B5EF4-FFF2-40B4-BE49-F238E27FC236}">
              <a16:creationId xmlns:a16="http://schemas.microsoft.com/office/drawing/2014/main" id="{00000000-0008-0000-0500-00000D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45</xdr:row>
      <xdr:rowOff>9525</xdr:rowOff>
    </xdr:from>
    <xdr:to>
      <xdr:col>11</xdr:col>
      <xdr:colOff>0</xdr:colOff>
      <xdr:row>61</xdr:row>
      <xdr:rowOff>0</xdr:rowOff>
    </xdr:to>
    <xdr:graphicFrame macro="">
      <xdr:nvGraphicFramePr>
        <xdr:cNvPr id="3170830" name="Chart 6">
          <a:extLst>
            <a:ext uri="{FF2B5EF4-FFF2-40B4-BE49-F238E27FC236}">
              <a16:creationId xmlns:a16="http://schemas.microsoft.com/office/drawing/2014/main" id="{00000000-0008-0000-0500-00000E623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565150</xdr:colOff>
      <xdr:row>0</xdr:row>
      <xdr:rowOff>165100</xdr:rowOff>
    </xdr:from>
    <xdr:to>
      <xdr:col>9</xdr:col>
      <xdr:colOff>12700</xdr:colOff>
      <xdr:row>3</xdr:row>
      <xdr:rowOff>3175</xdr:rowOff>
    </xdr:to>
    <xdr:sp macro="" textlink="">
      <xdr:nvSpPr>
        <xdr:cNvPr id="17415" name="Rectangle 7">
          <a:extLst>
            <a:ext uri="{FF2B5EF4-FFF2-40B4-BE49-F238E27FC236}">
              <a16:creationId xmlns:a16="http://schemas.microsoft.com/office/drawing/2014/main" id="{00000000-0008-0000-0500-000007440000}"/>
            </a:ext>
          </a:extLst>
        </xdr:cNvPr>
        <xdr:cNvSpPr>
          <a:spLocks noChangeArrowheads="1"/>
        </xdr:cNvSpPr>
      </xdr:nvSpPr>
      <xdr:spPr bwMode="auto">
        <a:xfrm>
          <a:off x="1936750" y="165100"/>
          <a:ext cx="371475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令和６年度審査支払確定件数・確定点数</a:t>
          </a:r>
        </a:p>
      </xdr:txBody>
    </xdr:sp>
    <xdr:clientData/>
  </xdr:twoCellAnchor>
  <xdr:twoCellAnchor>
    <xdr:from>
      <xdr:col>4</xdr:col>
      <xdr:colOff>9525</xdr:colOff>
      <xdr:row>3</xdr:row>
      <xdr:rowOff>9525</xdr:rowOff>
    </xdr:from>
    <xdr:to>
      <xdr:col>7</xdr:col>
      <xdr:colOff>9525</xdr:colOff>
      <xdr:row>4</xdr:row>
      <xdr:rowOff>76200</xdr:rowOff>
    </xdr:to>
    <xdr:sp macro="" textlink="">
      <xdr:nvSpPr>
        <xdr:cNvPr id="17416" name="Text Box 8">
          <a:extLst>
            <a:ext uri="{FF2B5EF4-FFF2-40B4-BE49-F238E27FC236}">
              <a16:creationId xmlns:a16="http://schemas.microsoft.com/office/drawing/2014/main" id="{00000000-0008-0000-0500-000008440000}"/>
            </a:ext>
          </a:extLst>
        </xdr:cNvPr>
        <xdr:cNvSpPr txBox="1">
          <a:spLocks noChangeArrowheads="1"/>
        </xdr:cNvSpPr>
      </xdr:nvSpPr>
      <xdr:spPr bwMode="auto">
        <a:xfrm>
          <a:off x="2752725" y="523875"/>
          <a:ext cx="1524000" cy="238125"/>
        </a:xfrm>
        <a:prstGeom prst="rect">
          <a:avLst/>
        </a:prstGeom>
        <a:noFill/>
        <a:ln w="3175">
          <a:solidFill>
            <a:srgbClr val="808080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1">
            <a:defRPr sz="1000"/>
          </a:pPr>
          <a:r>
            <a:rPr lang="ja-JP" altLang="en-US" sz="1200" b="1" i="0" strike="noStrike">
              <a:solidFill>
                <a:srgbClr val="000000"/>
              </a:solidFill>
              <a:latin typeface="ＭＳ ゴシック"/>
              <a:ea typeface="ＭＳ ゴシック"/>
            </a:rPr>
            <a:t>後期高齢者医療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3"/>
  <sheetViews>
    <sheetView showGridLines="0" tabSelected="1" zoomScaleNormal="10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L24" sqref="L24"/>
    </sheetView>
  </sheetViews>
  <sheetFormatPr defaultRowHeight="13.5"/>
  <cols>
    <col min="1" max="1" width="2.625" style="13" bestFit="1" customWidth="1"/>
    <col min="2" max="2" width="3.125" style="13" customWidth="1"/>
    <col min="3" max="3" width="9" style="13"/>
    <col min="4" max="9" width="9.125" style="13" bestFit="1" customWidth="1"/>
    <col min="10" max="11" width="9.5" style="13" bestFit="1" customWidth="1"/>
    <col min="12" max="13" width="9.25" style="13" bestFit="1" customWidth="1"/>
    <col min="14" max="14" width="9.25" style="17" bestFit="1" customWidth="1"/>
    <col min="15" max="15" width="9.25" style="13" bestFit="1" customWidth="1"/>
    <col min="16" max="16" width="9.75" style="13" bestFit="1" customWidth="1"/>
    <col min="17" max="16384" width="9" style="13"/>
  </cols>
  <sheetData>
    <row r="1" spans="1:16">
      <c r="A1" s="66" t="s">
        <v>15</v>
      </c>
      <c r="B1" s="67"/>
      <c r="C1" s="68"/>
      <c r="D1" s="65" t="s">
        <v>47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6">
      <c r="A2" s="69"/>
      <c r="B2" s="70"/>
      <c r="C2" s="71"/>
      <c r="D2" s="11" t="s">
        <v>4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39</v>
      </c>
      <c r="K2" s="11" t="s">
        <v>11</v>
      </c>
      <c r="L2" s="11" t="s">
        <v>12</v>
      </c>
      <c r="M2" s="12" t="s">
        <v>13</v>
      </c>
      <c r="N2" s="11" t="s">
        <v>14</v>
      </c>
      <c r="O2" s="11" t="s">
        <v>48</v>
      </c>
    </row>
    <row r="3" spans="1:16" ht="13.5" customHeight="1">
      <c r="A3" s="78" t="s">
        <v>20</v>
      </c>
      <c r="B3" s="74" t="s">
        <v>1</v>
      </c>
      <c r="C3" s="10" t="s">
        <v>3</v>
      </c>
      <c r="D3" s="31">
        <f t="shared" ref="D3:E8" si="0">SUM(D13,D23,D33)</f>
        <v>707616</v>
      </c>
      <c r="E3" s="31">
        <f t="shared" si="0"/>
        <v>708609</v>
      </c>
      <c r="F3" s="31">
        <f t="shared" ref="F3:O3" si="1">SUM(F13,F23,F33)</f>
        <v>695361</v>
      </c>
      <c r="G3" s="31">
        <f t="shared" si="1"/>
        <v>693163</v>
      </c>
      <c r="H3" s="31">
        <f t="shared" si="1"/>
        <v>718458</v>
      </c>
      <c r="I3" s="31">
        <f t="shared" si="1"/>
        <v>684957</v>
      </c>
      <c r="J3" s="31">
        <f t="shared" si="1"/>
        <v>685806</v>
      </c>
      <c r="K3" s="31">
        <f t="shared" si="1"/>
        <v>717100</v>
      </c>
      <c r="L3" s="31">
        <f t="shared" si="1"/>
        <v>698956</v>
      </c>
      <c r="M3" s="31">
        <f t="shared" si="1"/>
        <v>718889</v>
      </c>
      <c r="N3" s="31">
        <f t="shared" si="1"/>
        <v>692213</v>
      </c>
      <c r="O3" s="31">
        <f t="shared" si="1"/>
        <v>662496</v>
      </c>
    </row>
    <row r="4" spans="1:16">
      <c r="A4" s="79"/>
      <c r="B4" s="75"/>
      <c r="C4" s="14" t="s">
        <v>17</v>
      </c>
      <c r="D4" s="29">
        <f t="shared" si="0"/>
        <v>24132</v>
      </c>
      <c r="E4" s="29">
        <f t="shared" si="0"/>
        <v>22928</v>
      </c>
      <c r="F4" s="29">
        <f t="shared" ref="F4:O4" si="2">SUM(F14,F24,F34)</f>
        <v>23676</v>
      </c>
      <c r="G4" s="29">
        <f t="shared" si="2"/>
        <v>23687</v>
      </c>
      <c r="H4" s="29">
        <f t="shared" si="2"/>
        <v>24489</v>
      </c>
      <c r="I4" s="29">
        <f t="shared" si="2"/>
        <v>23779</v>
      </c>
      <c r="J4" s="29">
        <f t="shared" si="2"/>
        <v>23478</v>
      </c>
      <c r="K4" s="29">
        <f t="shared" si="2"/>
        <v>24114</v>
      </c>
      <c r="L4" s="29">
        <f t="shared" si="2"/>
        <v>23894</v>
      </c>
      <c r="M4" s="29">
        <f t="shared" si="2"/>
        <v>23931</v>
      </c>
      <c r="N4" s="29">
        <f t="shared" si="2"/>
        <v>24319</v>
      </c>
      <c r="O4" s="29">
        <f t="shared" si="2"/>
        <v>23936</v>
      </c>
    </row>
    <row r="5" spans="1:16">
      <c r="A5" s="79"/>
      <c r="B5" s="75"/>
      <c r="C5" s="14" t="s">
        <v>18</v>
      </c>
      <c r="D5" s="29">
        <f t="shared" si="0"/>
        <v>683484</v>
      </c>
      <c r="E5" s="29">
        <f t="shared" si="0"/>
        <v>685681</v>
      </c>
      <c r="F5" s="29">
        <f t="shared" ref="F5:O5" si="3">SUM(F15,F25,F35)</f>
        <v>671685</v>
      </c>
      <c r="G5" s="29">
        <f t="shared" si="3"/>
        <v>669476</v>
      </c>
      <c r="H5" s="29">
        <f t="shared" si="3"/>
        <v>693969</v>
      </c>
      <c r="I5" s="29">
        <f t="shared" si="3"/>
        <v>661178</v>
      </c>
      <c r="J5" s="29">
        <f t="shared" si="3"/>
        <v>662328</v>
      </c>
      <c r="K5" s="29">
        <f t="shared" si="3"/>
        <v>692986</v>
      </c>
      <c r="L5" s="29">
        <f t="shared" si="3"/>
        <v>675062</v>
      </c>
      <c r="M5" s="29">
        <f t="shared" si="3"/>
        <v>694958</v>
      </c>
      <c r="N5" s="29">
        <f t="shared" si="3"/>
        <v>667894</v>
      </c>
      <c r="O5" s="29">
        <f t="shared" si="3"/>
        <v>638560</v>
      </c>
    </row>
    <row r="6" spans="1:16">
      <c r="A6" s="79"/>
      <c r="B6" s="75"/>
      <c r="C6" s="8" t="s">
        <v>40</v>
      </c>
      <c r="D6" s="29">
        <f t="shared" si="0"/>
        <v>129065</v>
      </c>
      <c r="E6" s="29">
        <f t="shared" si="0"/>
        <v>128827</v>
      </c>
      <c r="F6" s="29">
        <f t="shared" ref="F6:O6" si="4">SUM(F16,F26,F36)</f>
        <v>127704</v>
      </c>
      <c r="G6" s="29">
        <f t="shared" si="4"/>
        <v>130484</v>
      </c>
      <c r="H6" s="29">
        <f t="shared" si="4"/>
        <v>132189</v>
      </c>
      <c r="I6" s="29">
        <f t="shared" si="4"/>
        <v>118609</v>
      </c>
      <c r="J6" s="29">
        <f t="shared" si="4"/>
        <v>124759</v>
      </c>
      <c r="K6" s="29">
        <f t="shared" si="4"/>
        <v>130931</v>
      </c>
      <c r="L6" s="29">
        <f t="shared" si="4"/>
        <v>128820</v>
      </c>
      <c r="M6" s="29">
        <f t="shared" si="4"/>
        <v>130102</v>
      </c>
      <c r="N6" s="29">
        <f t="shared" si="4"/>
        <v>124482</v>
      </c>
      <c r="O6" s="29">
        <f t="shared" si="4"/>
        <v>124301</v>
      </c>
    </row>
    <row r="7" spans="1:16">
      <c r="A7" s="79"/>
      <c r="B7" s="76"/>
      <c r="C7" s="9" t="s">
        <v>2</v>
      </c>
      <c r="D7" s="30">
        <f t="shared" si="0"/>
        <v>836681</v>
      </c>
      <c r="E7" s="30">
        <f t="shared" si="0"/>
        <v>837436</v>
      </c>
      <c r="F7" s="30">
        <f t="shared" ref="F7:O7" si="5">SUM(F17,F27,F37)</f>
        <v>823065</v>
      </c>
      <c r="G7" s="30">
        <f t="shared" si="5"/>
        <v>823647</v>
      </c>
      <c r="H7" s="30">
        <f t="shared" si="5"/>
        <v>850647</v>
      </c>
      <c r="I7" s="30">
        <f t="shared" si="5"/>
        <v>803566</v>
      </c>
      <c r="J7" s="30">
        <f t="shared" si="5"/>
        <v>810565</v>
      </c>
      <c r="K7" s="30">
        <f t="shared" si="5"/>
        <v>848031</v>
      </c>
      <c r="L7" s="30">
        <f t="shared" si="5"/>
        <v>827776</v>
      </c>
      <c r="M7" s="30">
        <f t="shared" si="5"/>
        <v>848991</v>
      </c>
      <c r="N7" s="30">
        <f t="shared" si="5"/>
        <v>816695</v>
      </c>
      <c r="O7" s="30">
        <f t="shared" si="5"/>
        <v>786797</v>
      </c>
    </row>
    <row r="8" spans="1:16">
      <c r="A8" s="79"/>
      <c r="B8" s="72" t="s">
        <v>41</v>
      </c>
      <c r="C8" s="73"/>
      <c r="D8" s="31">
        <f>SUM(D18,D28,D38)</f>
        <v>448182</v>
      </c>
      <c r="E8" s="31">
        <f t="shared" si="0"/>
        <v>451094</v>
      </c>
      <c r="F8" s="31">
        <f t="shared" ref="F8:O8" si="6">SUM(F18,F28,F38)</f>
        <v>439711</v>
      </c>
      <c r="G8" s="31">
        <f t="shared" si="6"/>
        <v>432147</v>
      </c>
      <c r="H8" s="31">
        <f t="shared" si="6"/>
        <v>454759</v>
      </c>
      <c r="I8" s="31">
        <f t="shared" si="6"/>
        <v>431579</v>
      </c>
      <c r="J8" s="31">
        <f t="shared" si="6"/>
        <v>430818</v>
      </c>
      <c r="K8" s="31">
        <f t="shared" si="6"/>
        <v>454737</v>
      </c>
      <c r="L8" s="31">
        <f t="shared" si="6"/>
        <v>441208</v>
      </c>
      <c r="M8" s="31">
        <f t="shared" si="6"/>
        <v>462975</v>
      </c>
      <c r="N8" s="31">
        <f t="shared" si="6"/>
        <v>443744</v>
      </c>
      <c r="O8" s="31">
        <f t="shared" si="6"/>
        <v>419580</v>
      </c>
    </row>
    <row r="9" spans="1:16">
      <c r="A9" s="79"/>
      <c r="B9" s="85" t="s">
        <v>42</v>
      </c>
      <c r="C9" s="26" t="s">
        <v>43</v>
      </c>
      <c r="D9" s="32" t="s">
        <v>49</v>
      </c>
      <c r="E9" s="32" t="s">
        <v>49</v>
      </c>
      <c r="F9" s="32" t="s">
        <v>49</v>
      </c>
      <c r="G9" s="32" t="s">
        <v>49</v>
      </c>
      <c r="H9" s="32" t="s">
        <v>49</v>
      </c>
      <c r="I9" s="32" t="s">
        <v>49</v>
      </c>
      <c r="J9" s="32" t="s">
        <v>49</v>
      </c>
      <c r="K9" s="32" t="s">
        <v>49</v>
      </c>
      <c r="L9" s="32" t="s">
        <v>49</v>
      </c>
      <c r="M9" s="32" t="s">
        <v>49</v>
      </c>
      <c r="N9" s="32" t="s">
        <v>49</v>
      </c>
      <c r="O9" s="32" t="s">
        <v>49</v>
      </c>
    </row>
    <row r="10" spans="1:16">
      <c r="A10" s="79"/>
      <c r="B10" s="86"/>
      <c r="C10" s="26" t="s">
        <v>44</v>
      </c>
      <c r="D10" s="32" t="s">
        <v>49</v>
      </c>
      <c r="E10" s="32" t="s">
        <v>49</v>
      </c>
      <c r="F10" s="32" t="s">
        <v>49</v>
      </c>
      <c r="G10" s="32" t="s">
        <v>49</v>
      </c>
      <c r="H10" s="32" t="s">
        <v>49</v>
      </c>
      <c r="I10" s="32" t="s">
        <v>49</v>
      </c>
      <c r="J10" s="32" t="s">
        <v>49</v>
      </c>
      <c r="K10" s="32" t="s">
        <v>49</v>
      </c>
      <c r="L10" s="32" t="s">
        <v>49</v>
      </c>
      <c r="M10" s="32" t="s">
        <v>49</v>
      </c>
      <c r="N10" s="32" t="s">
        <v>49</v>
      </c>
      <c r="O10" s="32" t="s">
        <v>49</v>
      </c>
    </row>
    <row r="11" spans="1:16" ht="13.5" customHeight="1">
      <c r="A11" s="79"/>
      <c r="B11" s="81" t="s">
        <v>45</v>
      </c>
      <c r="C11" s="82"/>
      <c r="D11" s="30">
        <f>SUM(D21,D31,D41)</f>
        <v>3314</v>
      </c>
      <c r="E11" s="30">
        <f t="shared" ref="E11:O11" si="7">SUM(E21,E31,E41)</f>
        <v>3205</v>
      </c>
      <c r="F11" s="30">
        <f t="shared" si="7"/>
        <v>3381</v>
      </c>
      <c r="G11" s="30">
        <f t="shared" si="7"/>
        <v>3315</v>
      </c>
      <c r="H11" s="30">
        <f t="shared" si="7"/>
        <v>3597</v>
      </c>
      <c r="I11" s="30">
        <f t="shared" si="7"/>
        <v>3450</v>
      </c>
      <c r="J11" s="30">
        <f t="shared" si="7"/>
        <v>3530</v>
      </c>
      <c r="K11" s="30">
        <f t="shared" si="7"/>
        <v>3462</v>
      </c>
      <c r="L11" s="30">
        <f t="shared" si="7"/>
        <v>3623</v>
      </c>
      <c r="M11" s="30">
        <f t="shared" si="7"/>
        <v>3677</v>
      </c>
      <c r="N11" s="30">
        <f t="shared" si="7"/>
        <v>3700</v>
      </c>
      <c r="O11" s="30">
        <f t="shared" si="7"/>
        <v>3663</v>
      </c>
    </row>
    <row r="12" spans="1:16">
      <c r="A12" s="80"/>
      <c r="B12" s="15" t="s">
        <v>22</v>
      </c>
      <c r="C12" s="16"/>
      <c r="D12" s="33">
        <f>SUM(D22,D32,D42)</f>
        <v>1288177</v>
      </c>
      <c r="E12" s="33">
        <f t="shared" ref="E12:O12" si="8">SUM(E22,E32,E42)</f>
        <v>1291735</v>
      </c>
      <c r="F12" s="33">
        <f t="shared" si="8"/>
        <v>1266157</v>
      </c>
      <c r="G12" s="33">
        <f t="shared" si="8"/>
        <v>1259109</v>
      </c>
      <c r="H12" s="33">
        <f t="shared" si="8"/>
        <v>1309003</v>
      </c>
      <c r="I12" s="33">
        <f t="shared" si="8"/>
        <v>1238595</v>
      </c>
      <c r="J12" s="33">
        <f t="shared" si="8"/>
        <v>1244913</v>
      </c>
      <c r="K12" s="33">
        <f t="shared" si="8"/>
        <v>1306230</v>
      </c>
      <c r="L12" s="33">
        <f t="shared" si="8"/>
        <v>1272607</v>
      </c>
      <c r="M12" s="33">
        <f t="shared" si="8"/>
        <v>1315643</v>
      </c>
      <c r="N12" s="33">
        <f>SUM(N22,N32,N42)</f>
        <v>1264139</v>
      </c>
      <c r="O12" s="33">
        <f t="shared" si="8"/>
        <v>1210040</v>
      </c>
    </row>
    <row r="13" spans="1:16" ht="13.5" customHeight="1">
      <c r="A13" s="78" t="s">
        <v>0</v>
      </c>
      <c r="B13" s="74" t="s">
        <v>1</v>
      </c>
      <c r="C13" s="10" t="s">
        <v>3</v>
      </c>
      <c r="D13" s="31">
        <f>D14+D15</f>
        <v>320836</v>
      </c>
      <c r="E13" s="31">
        <f t="shared" ref="E13:O13" si="9">E14+E15</f>
        <v>316369</v>
      </c>
      <c r="F13" s="31">
        <f t="shared" si="9"/>
        <v>307966</v>
      </c>
      <c r="G13" s="31">
        <f t="shared" si="9"/>
        <v>305446</v>
      </c>
      <c r="H13" s="31">
        <f t="shared" si="9"/>
        <v>317661</v>
      </c>
      <c r="I13" s="31">
        <f t="shared" si="9"/>
        <v>299578</v>
      </c>
      <c r="J13" s="31">
        <f t="shared" si="9"/>
        <v>298124</v>
      </c>
      <c r="K13" s="31">
        <f t="shared" si="9"/>
        <v>313046</v>
      </c>
      <c r="L13" s="31">
        <f t="shared" si="9"/>
        <v>303113</v>
      </c>
      <c r="M13" s="31">
        <f>M14+M15</f>
        <v>315104</v>
      </c>
      <c r="N13" s="31">
        <f t="shared" si="9"/>
        <v>301861</v>
      </c>
      <c r="O13" s="31">
        <f t="shared" si="9"/>
        <v>284611</v>
      </c>
    </row>
    <row r="14" spans="1:16" ht="13.5" customHeight="1">
      <c r="A14" s="79"/>
      <c r="B14" s="75"/>
      <c r="C14" s="8" t="s">
        <v>17</v>
      </c>
      <c r="D14" s="44">
        <v>8024</v>
      </c>
      <c r="E14" s="44">
        <v>7596</v>
      </c>
      <c r="F14" s="44">
        <v>7875</v>
      </c>
      <c r="G14" s="44">
        <v>7882</v>
      </c>
      <c r="H14" s="44">
        <v>8165</v>
      </c>
      <c r="I14" s="44">
        <v>7805</v>
      </c>
      <c r="J14" s="44">
        <v>7535</v>
      </c>
      <c r="K14" s="44">
        <v>7834</v>
      </c>
      <c r="L14" s="44">
        <v>7659</v>
      </c>
      <c r="M14" s="44">
        <v>7507</v>
      </c>
      <c r="N14" s="44">
        <v>7539</v>
      </c>
      <c r="O14" s="44">
        <v>7483</v>
      </c>
      <c r="P14" s="63">
        <f>SUM(D14:O14)</f>
        <v>92904</v>
      </c>
    </row>
    <row r="15" spans="1:16" ht="13.5" customHeight="1">
      <c r="A15" s="79"/>
      <c r="B15" s="75"/>
      <c r="C15" s="8" t="s">
        <v>18</v>
      </c>
      <c r="D15" s="44">
        <v>312812</v>
      </c>
      <c r="E15" s="44">
        <v>308773</v>
      </c>
      <c r="F15" s="44">
        <v>300091</v>
      </c>
      <c r="G15" s="44">
        <v>297564</v>
      </c>
      <c r="H15" s="44">
        <v>309496</v>
      </c>
      <c r="I15" s="44">
        <v>291773</v>
      </c>
      <c r="J15" s="44">
        <v>290589</v>
      </c>
      <c r="K15" s="44">
        <v>305212</v>
      </c>
      <c r="L15" s="44">
        <v>295454</v>
      </c>
      <c r="M15" s="44">
        <v>307597</v>
      </c>
      <c r="N15" s="44">
        <v>294322</v>
      </c>
      <c r="O15" s="44">
        <v>277128</v>
      </c>
      <c r="P15" s="63">
        <f t="shared" ref="P15:P42" si="10">SUM(D15:O15)</f>
        <v>3590811</v>
      </c>
    </row>
    <row r="16" spans="1:16" ht="13.5" customHeight="1">
      <c r="A16" s="79"/>
      <c r="B16" s="75"/>
      <c r="C16" s="8" t="s">
        <v>44</v>
      </c>
      <c r="D16" s="44">
        <v>70639</v>
      </c>
      <c r="E16" s="44">
        <v>69793</v>
      </c>
      <c r="F16" s="44">
        <v>69038</v>
      </c>
      <c r="G16" s="44">
        <v>70634</v>
      </c>
      <c r="H16" s="44">
        <v>71681</v>
      </c>
      <c r="I16" s="44">
        <v>64400</v>
      </c>
      <c r="J16" s="44">
        <v>66960</v>
      </c>
      <c r="K16" s="44">
        <v>69525</v>
      </c>
      <c r="L16" s="44">
        <v>67639</v>
      </c>
      <c r="M16" s="44">
        <v>68354</v>
      </c>
      <c r="N16" s="44">
        <v>65516</v>
      </c>
      <c r="O16" s="44">
        <v>65019</v>
      </c>
      <c r="P16" s="63">
        <f t="shared" si="10"/>
        <v>819198</v>
      </c>
    </row>
    <row r="17" spans="1:16" ht="13.5" customHeight="1">
      <c r="A17" s="79"/>
      <c r="B17" s="76"/>
      <c r="C17" s="9" t="s">
        <v>2</v>
      </c>
      <c r="D17" s="30">
        <f>SUM(D14:D16)</f>
        <v>391475</v>
      </c>
      <c r="E17" s="30">
        <f t="shared" ref="E17:O17" si="11">SUM(E14:E16)</f>
        <v>386162</v>
      </c>
      <c r="F17" s="30">
        <f t="shared" si="11"/>
        <v>377004</v>
      </c>
      <c r="G17" s="30">
        <f t="shared" si="11"/>
        <v>376080</v>
      </c>
      <c r="H17" s="30">
        <f t="shared" si="11"/>
        <v>389342</v>
      </c>
      <c r="I17" s="30">
        <f t="shared" si="11"/>
        <v>363978</v>
      </c>
      <c r="J17" s="30">
        <f t="shared" si="11"/>
        <v>365084</v>
      </c>
      <c r="K17" s="30">
        <f t="shared" si="11"/>
        <v>382571</v>
      </c>
      <c r="L17" s="30">
        <f>SUM(L14:L16)</f>
        <v>370752</v>
      </c>
      <c r="M17" s="30">
        <f>SUM(M14:M16)</f>
        <v>383458</v>
      </c>
      <c r="N17" s="30">
        <f t="shared" si="11"/>
        <v>367377</v>
      </c>
      <c r="O17" s="30">
        <f t="shared" si="11"/>
        <v>349630</v>
      </c>
      <c r="P17" s="63">
        <f t="shared" si="10"/>
        <v>4502913</v>
      </c>
    </row>
    <row r="18" spans="1:16">
      <c r="A18" s="79"/>
      <c r="B18" s="72" t="s">
        <v>41</v>
      </c>
      <c r="C18" s="73"/>
      <c r="D18" s="46">
        <v>201124</v>
      </c>
      <c r="E18" s="46">
        <v>198968</v>
      </c>
      <c r="F18" s="46">
        <v>191817</v>
      </c>
      <c r="G18" s="44">
        <v>187208</v>
      </c>
      <c r="H18" s="44">
        <v>197640</v>
      </c>
      <c r="I18" s="44">
        <v>184964</v>
      </c>
      <c r="J18" s="44">
        <v>184084</v>
      </c>
      <c r="K18" s="44">
        <v>195620</v>
      </c>
      <c r="L18" s="44">
        <v>188936</v>
      </c>
      <c r="M18" s="44">
        <v>200791</v>
      </c>
      <c r="N18" s="44">
        <v>191658</v>
      </c>
      <c r="O18" s="46">
        <v>178596</v>
      </c>
      <c r="P18" s="63">
        <f t="shared" si="10"/>
        <v>2301406</v>
      </c>
    </row>
    <row r="19" spans="1:16" ht="13.5" customHeight="1">
      <c r="A19" s="79"/>
      <c r="B19" s="77" t="s">
        <v>42</v>
      </c>
      <c r="C19" s="26" t="s">
        <v>43</v>
      </c>
      <c r="D19" s="32" t="s">
        <v>49</v>
      </c>
      <c r="E19" s="32" t="s">
        <v>49</v>
      </c>
      <c r="F19" s="32" t="s">
        <v>49</v>
      </c>
      <c r="G19" s="32" t="s">
        <v>49</v>
      </c>
      <c r="H19" s="32" t="s">
        <v>49</v>
      </c>
      <c r="I19" s="32" t="s">
        <v>49</v>
      </c>
      <c r="J19" s="32" t="s">
        <v>49</v>
      </c>
      <c r="K19" s="32" t="s">
        <v>49</v>
      </c>
      <c r="L19" s="32" t="s">
        <v>49</v>
      </c>
      <c r="M19" s="32" t="s">
        <v>49</v>
      </c>
      <c r="N19" s="32" t="s">
        <v>49</v>
      </c>
      <c r="O19" s="32" t="s">
        <v>49</v>
      </c>
      <c r="P19" s="63">
        <f t="shared" si="10"/>
        <v>0</v>
      </c>
    </row>
    <row r="20" spans="1:16" ht="13.5" customHeight="1">
      <c r="A20" s="79"/>
      <c r="B20" s="77"/>
      <c r="C20" s="26" t="s">
        <v>44</v>
      </c>
      <c r="D20" s="32" t="s">
        <v>49</v>
      </c>
      <c r="E20" s="32" t="s">
        <v>49</v>
      </c>
      <c r="F20" s="32" t="s">
        <v>50</v>
      </c>
      <c r="G20" s="32" t="s">
        <v>49</v>
      </c>
      <c r="H20" s="32" t="s">
        <v>49</v>
      </c>
      <c r="I20" s="32" t="s">
        <v>49</v>
      </c>
      <c r="J20" s="32" t="s">
        <v>49</v>
      </c>
      <c r="K20" s="32" t="s">
        <v>49</v>
      </c>
      <c r="L20" s="32" t="s">
        <v>49</v>
      </c>
      <c r="M20" s="32" t="s">
        <v>49</v>
      </c>
      <c r="N20" s="32" t="s">
        <v>49</v>
      </c>
      <c r="O20" s="32" t="s">
        <v>49</v>
      </c>
      <c r="P20" s="63">
        <f t="shared" si="10"/>
        <v>0</v>
      </c>
    </row>
    <row r="21" spans="1:16">
      <c r="A21" s="79"/>
      <c r="B21" s="81" t="s">
        <v>45</v>
      </c>
      <c r="C21" s="82"/>
      <c r="D21" s="47">
        <v>1839</v>
      </c>
      <c r="E21" s="47">
        <v>1777</v>
      </c>
      <c r="F21" s="47">
        <v>1860</v>
      </c>
      <c r="G21" s="44">
        <v>1800</v>
      </c>
      <c r="H21" s="44">
        <v>1946</v>
      </c>
      <c r="I21" s="44">
        <v>1873</v>
      </c>
      <c r="J21" s="44">
        <v>1903</v>
      </c>
      <c r="K21" s="44">
        <v>1884</v>
      </c>
      <c r="L21" s="44">
        <v>1966</v>
      </c>
      <c r="M21" s="44">
        <v>2003</v>
      </c>
      <c r="N21" s="44">
        <v>2008</v>
      </c>
      <c r="O21" s="47">
        <v>1943</v>
      </c>
      <c r="P21" s="63">
        <f t="shared" si="10"/>
        <v>22802</v>
      </c>
    </row>
    <row r="22" spans="1:16" ht="13.5" customHeight="1">
      <c r="A22" s="80"/>
      <c r="B22" s="15" t="s">
        <v>22</v>
      </c>
      <c r="C22" s="16"/>
      <c r="D22" s="33">
        <f>D17+D18+D21</f>
        <v>594438</v>
      </c>
      <c r="E22" s="33">
        <f t="shared" ref="E22:O22" si="12">E17+E18+E21</f>
        <v>586907</v>
      </c>
      <c r="F22" s="33">
        <f t="shared" si="12"/>
        <v>570681</v>
      </c>
      <c r="G22" s="33">
        <f t="shared" si="12"/>
        <v>565088</v>
      </c>
      <c r="H22" s="33">
        <f t="shared" si="12"/>
        <v>588928</v>
      </c>
      <c r="I22" s="33">
        <f t="shared" si="12"/>
        <v>550815</v>
      </c>
      <c r="J22" s="33">
        <f t="shared" si="12"/>
        <v>551071</v>
      </c>
      <c r="K22" s="33">
        <f t="shared" si="12"/>
        <v>580075</v>
      </c>
      <c r="L22" s="33">
        <f t="shared" si="12"/>
        <v>561654</v>
      </c>
      <c r="M22" s="33">
        <f>M17+M18+M21</f>
        <v>586252</v>
      </c>
      <c r="N22" s="33">
        <f t="shared" si="12"/>
        <v>561043</v>
      </c>
      <c r="O22" s="33">
        <f t="shared" si="12"/>
        <v>530169</v>
      </c>
      <c r="P22" s="63">
        <f t="shared" si="10"/>
        <v>6827121</v>
      </c>
    </row>
    <row r="23" spans="1:16" ht="13.5" customHeight="1">
      <c r="A23" s="78" t="s">
        <v>5</v>
      </c>
      <c r="B23" s="74" t="s">
        <v>1</v>
      </c>
      <c r="C23" s="10" t="s">
        <v>3</v>
      </c>
      <c r="D23" s="31">
        <f>D24+D25</f>
        <v>3</v>
      </c>
      <c r="E23" s="31">
        <f t="shared" ref="E23:O23" si="13">E24+E25</f>
        <v>-1</v>
      </c>
      <c r="F23" s="31">
        <f t="shared" si="13"/>
        <v>-3</v>
      </c>
      <c r="G23" s="31">
        <f t="shared" si="13"/>
        <v>0</v>
      </c>
      <c r="H23" s="31">
        <f t="shared" si="13"/>
        <v>0</v>
      </c>
      <c r="I23" s="31">
        <f t="shared" si="13"/>
        <v>0</v>
      </c>
      <c r="J23" s="31">
        <f t="shared" si="13"/>
        <v>0</v>
      </c>
      <c r="K23" s="31">
        <f t="shared" si="13"/>
        <v>0</v>
      </c>
      <c r="L23" s="31">
        <f t="shared" si="13"/>
        <v>0</v>
      </c>
      <c r="M23" s="31">
        <f t="shared" si="13"/>
        <v>0</v>
      </c>
      <c r="N23" s="31">
        <f t="shared" si="13"/>
        <v>0</v>
      </c>
      <c r="O23" s="31">
        <f t="shared" si="13"/>
        <v>0</v>
      </c>
      <c r="P23" s="63">
        <f t="shared" si="10"/>
        <v>-1</v>
      </c>
    </row>
    <row r="24" spans="1:16">
      <c r="A24" s="79"/>
      <c r="B24" s="75"/>
      <c r="C24" s="8" t="s">
        <v>17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45">
        <v>0</v>
      </c>
      <c r="P24" s="63">
        <f t="shared" si="10"/>
        <v>0</v>
      </c>
    </row>
    <row r="25" spans="1:16">
      <c r="A25" s="79"/>
      <c r="B25" s="75"/>
      <c r="C25" s="14" t="s">
        <v>18</v>
      </c>
      <c r="D25" s="45">
        <v>3</v>
      </c>
      <c r="E25" s="45">
        <v>-1</v>
      </c>
      <c r="F25" s="45">
        <v>-3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45">
        <v>0</v>
      </c>
      <c r="P25" s="63">
        <f t="shared" si="10"/>
        <v>-1</v>
      </c>
    </row>
    <row r="26" spans="1:16">
      <c r="A26" s="79"/>
      <c r="B26" s="75"/>
      <c r="C26" s="8" t="s">
        <v>44</v>
      </c>
      <c r="D26" s="45">
        <v>0</v>
      </c>
      <c r="E26" s="45">
        <v>-1</v>
      </c>
      <c r="F26" s="45">
        <v>0</v>
      </c>
      <c r="G26" s="45">
        <v>0</v>
      </c>
      <c r="H26" s="45">
        <v>1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45">
        <v>0</v>
      </c>
      <c r="P26" s="63">
        <f t="shared" si="10"/>
        <v>0</v>
      </c>
    </row>
    <row r="27" spans="1:16">
      <c r="A27" s="79"/>
      <c r="B27" s="76"/>
      <c r="C27" s="9" t="s">
        <v>2</v>
      </c>
      <c r="D27" s="30">
        <f>SUM(D24:D26)</f>
        <v>3</v>
      </c>
      <c r="E27" s="30">
        <f t="shared" ref="E27:O27" si="14">SUM(E24:E26)</f>
        <v>-2</v>
      </c>
      <c r="F27" s="30">
        <f t="shared" si="14"/>
        <v>-3</v>
      </c>
      <c r="G27" s="30">
        <f t="shared" si="14"/>
        <v>0</v>
      </c>
      <c r="H27" s="30">
        <f t="shared" si="14"/>
        <v>1</v>
      </c>
      <c r="I27" s="30">
        <f t="shared" si="14"/>
        <v>0</v>
      </c>
      <c r="J27" s="30">
        <f t="shared" si="14"/>
        <v>0</v>
      </c>
      <c r="K27" s="30">
        <f t="shared" si="14"/>
        <v>0</v>
      </c>
      <c r="L27" s="30">
        <f t="shared" si="14"/>
        <v>0</v>
      </c>
      <c r="M27" s="30">
        <f t="shared" si="14"/>
        <v>0</v>
      </c>
      <c r="N27" s="30">
        <f t="shared" si="14"/>
        <v>0</v>
      </c>
      <c r="O27" s="30">
        <f t="shared" si="14"/>
        <v>0</v>
      </c>
      <c r="P27" s="63">
        <f t="shared" si="10"/>
        <v>-1</v>
      </c>
    </row>
    <row r="28" spans="1:16">
      <c r="A28" s="79"/>
      <c r="B28" s="72" t="s">
        <v>41</v>
      </c>
      <c r="C28" s="73"/>
      <c r="D28" s="48">
        <v>0</v>
      </c>
      <c r="E28" s="48">
        <v>0</v>
      </c>
      <c r="F28" s="4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8">
        <v>0</v>
      </c>
      <c r="P28" s="63">
        <f t="shared" si="10"/>
        <v>0</v>
      </c>
    </row>
    <row r="29" spans="1:16" ht="13.5" customHeight="1">
      <c r="A29" s="79"/>
      <c r="B29" s="77" t="s">
        <v>42</v>
      </c>
      <c r="C29" s="26" t="s">
        <v>43</v>
      </c>
      <c r="D29" s="32" t="s">
        <v>49</v>
      </c>
      <c r="E29" s="32" t="s">
        <v>49</v>
      </c>
      <c r="F29" s="32" t="s">
        <v>49</v>
      </c>
      <c r="G29" s="32" t="s">
        <v>49</v>
      </c>
      <c r="H29" s="32" t="s">
        <v>49</v>
      </c>
      <c r="I29" s="32" t="s">
        <v>49</v>
      </c>
      <c r="J29" s="32" t="s">
        <v>49</v>
      </c>
      <c r="K29" s="32" t="s">
        <v>49</v>
      </c>
      <c r="L29" s="32" t="s">
        <v>49</v>
      </c>
      <c r="M29" s="32" t="s">
        <v>49</v>
      </c>
      <c r="N29" s="32" t="s">
        <v>49</v>
      </c>
      <c r="O29" s="32" t="s">
        <v>49</v>
      </c>
      <c r="P29" s="63">
        <f t="shared" si="10"/>
        <v>0</v>
      </c>
    </row>
    <row r="30" spans="1:16">
      <c r="A30" s="79"/>
      <c r="B30" s="77"/>
      <c r="C30" s="26" t="s">
        <v>44</v>
      </c>
      <c r="D30" s="32" t="s">
        <v>49</v>
      </c>
      <c r="E30" s="32" t="s">
        <v>49</v>
      </c>
      <c r="F30" s="32" t="s">
        <v>49</v>
      </c>
      <c r="G30" s="32" t="s">
        <v>49</v>
      </c>
      <c r="H30" s="32" t="s">
        <v>49</v>
      </c>
      <c r="I30" s="32" t="s">
        <v>49</v>
      </c>
      <c r="J30" s="32" t="s">
        <v>49</v>
      </c>
      <c r="K30" s="32" t="s">
        <v>49</v>
      </c>
      <c r="L30" s="32" t="s">
        <v>49</v>
      </c>
      <c r="M30" s="32" t="s">
        <v>49</v>
      </c>
      <c r="N30" s="32" t="s">
        <v>49</v>
      </c>
      <c r="O30" s="32" t="s">
        <v>49</v>
      </c>
      <c r="P30" s="63">
        <f t="shared" si="10"/>
        <v>0</v>
      </c>
    </row>
    <row r="31" spans="1:16" ht="13.5" customHeight="1">
      <c r="A31" s="79"/>
      <c r="B31" s="81" t="s">
        <v>45</v>
      </c>
      <c r="C31" s="82"/>
      <c r="D31" s="49">
        <v>0</v>
      </c>
      <c r="E31" s="49">
        <v>0</v>
      </c>
      <c r="F31" s="49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49">
        <v>0</v>
      </c>
      <c r="P31" s="63">
        <f t="shared" si="10"/>
        <v>0</v>
      </c>
    </row>
    <row r="32" spans="1:16">
      <c r="A32" s="80"/>
      <c r="B32" s="15" t="s">
        <v>22</v>
      </c>
      <c r="C32" s="16"/>
      <c r="D32" s="33">
        <f>D27+D28+D31</f>
        <v>3</v>
      </c>
      <c r="E32" s="33">
        <f t="shared" ref="E32:N32" si="15">E27+E28+E31</f>
        <v>-2</v>
      </c>
      <c r="F32" s="33">
        <f t="shared" si="15"/>
        <v>-3</v>
      </c>
      <c r="G32" s="33">
        <f t="shared" si="15"/>
        <v>0</v>
      </c>
      <c r="H32" s="33">
        <f t="shared" si="15"/>
        <v>1</v>
      </c>
      <c r="I32" s="33">
        <f t="shared" si="15"/>
        <v>0</v>
      </c>
      <c r="J32" s="33">
        <f t="shared" si="15"/>
        <v>0</v>
      </c>
      <c r="K32" s="33">
        <f t="shared" si="15"/>
        <v>0</v>
      </c>
      <c r="L32" s="33">
        <f t="shared" si="15"/>
        <v>0</v>
      </c>
      <c r="M32" s="33">
        <f t="shared" si="15"/>
        <v>0</v>
      </c>
      <c r="N32" s="33">
        <f t="shared" si="15"/>
        <v>0</v>
      </c>
      <c r="O32" s="33">
        <f>O27+O28+O31</f>
        <v>0</v>
      </c>
      <c r="P32" s="63">
        <f t="shared" si="10"/>
        <v>-1</v>
      </c>
    </row>
    <row r="33" spans="1:16" s="6" customFormat="1" ht="13.5" customHeight="1">
      <c r="A33" s="78" t="s">
        <v>46</v>
      </c>
      <c r="B33" s="74" t="s">
        <v>1</v>
      </c>
      <c r="C33" s="10" t="s">
        <v>3</v>
      </c>
      <c r="D33" s="34">
        <f t="shared" ref="D33:O33" si="16">D34+D35</f>
        <v>386777</v>
      </c>
      <c r="E33" s="34">
        <f t="shared" si="16"/>
        <v>392241</v>
      </c>
      <c r="F33" s="34">
        <f t="shared" si="16"/>
        <v>387398</v>
      </c>
      <c r="G33" s="34">
        <f t="shared" si="16"/>
        <v>387717</v>
      </c>
      <c r="H33" s="34">
        <f t="shared" si="16"/>
        <v>400797</v>
      </c>
      <c r="I33" s="34">
        <f t="shared" si="16"/>
        <v>385379</v>
      </c>
      <c r="J33" s="34">
        <f t="shared" si="16"/>
        <v>387682</v>
      </c>
      <c r="K33" s="34">
        <f t="shared" si="16"/>
        <v>404054</v>
      </c>
      <c r="L33" s="34">
        <f t="shared" si="16"/>
        <v>395843</v>
      </c>
      <c r="M33" s="34">
        <f t="shared" si="16"/>
        <v>403785</v>
      </c>
      <c r="N33" s="34">
        <f t="shared" si="16"/>
        <v>390352</v>
      </c>
      <c r="O33" s="34">
        <f t="shared" si="16"/>
        <v>377885</v>
      </c>
      <c r="P33" s="63">
        <f t="shared" si="10"/>
        <v>4699910</v>
      </c>
    </row>
    <row r="34" spans="1:16" s="6" customFormat="1" ht="13.5" customHeight="1">
      <c r="A34" s="79"/>
      <c r="B34" s="75"/>
      <c r="C34" s="8" t="s">
        <v>17</v>
      </c>
      <c r="D34" s="43">
        <v>16108</v>
      </c>
      <c r="E34" s="43">
        <v>15332</v>
      </c>
      <c r="F34" s="43">
        <v>15801</v>
      </c>
      <c r="G34" s="43">
        <v>15805</v>
      </c>
      <c r="H34" s="43">
        <v>16324</v>
      </c>
      <c r="I34" s="43">
        <v>15974</v>
      </c>
      <c r="J34" s="43">
        <v>15943</v>
      </c>
      <c r="K34" s="43">
        <v>16280</v>
      </c>
      <c r="L34" s="43">
        <v>16235</v>
      </c>
      <c r="M34" s="43">
        <v>16424</v>
      </c>
      <c r="N34" s="43">
        <v>16780</v>
      </c>
      <c r="O34" s="43">
        <v>16453</v>
      </c>
      <c r="P34" s="63">
        <f t="shared" si="10"/>
        <v>193459</v>
      </c>
    </row>
    <row r="35" spans="1:16" s="6" customFormat="1" ht="13.5" customHeight="1">
      <c r="A35" s="79"/>
      <c r="B35" s="75"/>
      <c r="C35" s="8" t="s">
        <v>18</v>
      </c>
      <c r="D35" s="43">
        <v>370669</v>
      </c>
      <c r="E35" s="43">
        <v>376909</v>
      </c>
      <c r="F35" s="43">
        <v>371597</v>
      </c>
      <c r="G35" s="43">
        <v>371912</v>
      </c>
      <c r="H35" s="43">
        <v>384473</v>
      </c>
      <c r="I35" s="43">
        <v>369405</v>
      </c>
      <c r="J35" s="43">
        <v>371739</v>
      </c>
      <c r="K35" s="43">
        <v>387774</v>
      </c>
      <c r="L35" s="43">
        <v>379608</v>
      </c>
      <c r="M35" s="43">
        <v>387361</v>
      </c>
      <c r="N35" s="43">
        <v>373572</v>
      </c>
      <c r="O35" s="43">
        <v>361432</v>
      </c>
      <c r="P35" s="63">
        <f t="shared" si="10"/>
        <v>4506451</v>
      </c>
    </row>
    <row r="36" spans="1:16" s="6" customFormat="1" ht="13.5" customHeight="1">
      <c r="A36" s="79"/>
      <c r="B36" s="75"/>
      <c r="C36" s="8" t="s">
        <v>44</v>
      </c>
      <c r="D36" s="43">
        <v>58426</v>
      </c>
      <c r="E36" s="43">
        <v>59035</v>
      </c>
      <c r="F36" s="43">
        <v>58666</v>
      </c>
      <c r="G36" s="43">
        <v>59850</v>
      </c>
      <c r="H36" s="43">
        <v>60507</v>
      </c>
      <c r="I36" s="43">
        <v>54209</v>
      </c>
      <c r="J36" s="43">
        <v>57799</v>
      </c>
      <c r="K36" s="43">
        <v>61406</v>
      </c>
      <c r="L36" s="43">
        <v>61181</v>
      </c>
      <c r="M36" s="43">
        <v>61748</v>
      </c>
      <c r="N36" s="43">
        <v>58966</v>
      </c>
      <c r="O36" s="43">
        <v>59282</v>
      </c>
      <c r="P36" s="63">
        <f t="shared" si="10"/>
        <v>711075</v>
      </c>
    </row>
    <row r="37" spans="1:16" s="6" customFormat="1" ht="13.5" customHeight="1">
      <c r="A37" s="79"/>
      <c r="B37" s="76"/>
      <c r="C37" s="9" t="s">
        <v>2</v>
      </c>
      <c r="D37" s="36">
        <f>SUM(D34:D36)</f>
        <v>445203</v>
      </c>
      <c r="E37" s="36">
        <f>SUM(E34:E36)</f>
        <v>451276</v>
      </c>
      <c r="F37" s="36">
        <f t="shared" ref="F37:O37" si="17">SUM(F34:F36)</f>
        <v>446064</v>
      </c>
      <c r="G37" s="36">
        <f t="shared" si="17"/>
        <v>447567</v>
      </c>
      <c r="H37" s="36">
        <f t="shared" si="17"/>
        <v>461304</v>
      </c>
      <c r="I37" s="36">
        <f t="shared" si="17"/>
        <v>439588</v>
      </c>
      <c r="J37" s="36">
        <f t="shared" si="17"/>
        <v>445481</v>
      </c>
      <c r="K37" s="36">
        <f t="shared" si="17"/>
        <v>465460</v>
      </c>
      <c r="L37" s="36">
        <f t="shared" si="17"/>
        <v>457024</v>
      </c>
      <c r="M37" s="36">
        <f>SUM(M34:M36)</f>
        <v>465533</v>
      </c>
      <c r="N37" s="36">
        <f t="shared" si="17"/>
        <v>449318</v>
      </c>
      <c r="O37" s="36">
        <f t="shared" si="17"/>
        <v>437167</v>
      </c>
      <c r="P37" s="63">
        <f t="shared" si="10"/>
        <v>5410985</v>
      </c>
    </row>
    <row r="38" spans="1:16" s="6" customFormat="1" ht="13.5" customHeight="1">
      <c r="A38" s="79"/>
      <c r="B38" s="72" t="s">
        <v>41</v>
      </c>
      <c r="C38" s="73"/>
      <c r="D38" s="50">
        <v>247058</v>
      </c>
      <c r="E38" s="50">
        <v>252126</v>
      </c>
      <c r="F38" s="50">
        <v>247894</v>
      </c>
      <c r="G38" s="43">
        <v>244939</v>
      </c>
      <c r="H38" s="43">
        <v>257119</v>
      </c>
      <c r="I38" s="43">
        <v>246615</v>
      </c>
      <c r="J38" s="43">
        <v>246734</v>
      </c>
      <c r="K38" s="43">
        <v>259117</v>
      </c>
      <c r="L38" s="43">
        <v>252272</v>
      </c>
      <c r="M38" s="43">
        <v>262184</v>
      </c>
      <c r="N38" s="43">
        <v>252086</v>
      </c>
      <c r="O38" s="50">
        <v>240984</v>
      </c>
      <c r="P38" s="63">
        <f t="shared" si="10"/>
        <v>3009128</v>
      </c>
    </row>
    <row r="39" spans="1:16" ht="13.5" customHeight="1">
      <c r="A39" s="79"/>
      <c r="B39" s="77" t="s">
        <v>42</v>
      </c>
      <c r="C39" s="26" t="s">
        <v>43</v>
      </c>
      <c r="D39" s="32" t="s">
        <v>49</v>
      </c>
      <c r="E39" s="32" t="s">
        <v>49</v>
      </c>
      <c r="F39" s="32" t="s">
        <v>49</v>
      </c>
      <c r="G39" s="32" t="s">
        <v>49</v>
      </c>
      <c r="H39" s="32" t="s">
        <v>49</v>
      </c>
      <c r="I39" s="32" t="s">
        <v>49</v>
      </c>
      <c r="J39" s="32" t="s">
        <v>49</v>
      </c>
      <c r="K39" s="32" t="s">
        <v>49</v>
      </c>
      <c r="L39" s="32" t="s">
        <v>49</v>
      </c>
      <c r="M39" s="32" t="s">
        <v>49</v>
      </c>
      <c r="N39" s="32" t="s">
        <v>49</v>
      </c>
      <c r="O39" s="32" t="s">
        <v>49</v>
      </c>
      <c r="P39" s="63">
        <f t="shared" si="10"/>
        <v>0</v>
      </c>
    </row>
    <row r="40" spans="1:16">
      <c r="A40" s="79"/>
      <c r="B40" s="77"/>
      <c r="C40" s="26" t="s">
        <v>44</v>
      </c>
      <c r="D40" s="32" t="s">
        <v>49</v>
      </c>
      <c r="E40" s="32" t="s">
        <v>49</v>
      </c>
      <c r="F40" s="32" t="s">
        <v>49</v>
      </c>
      <c r="G40" s="32" t="s">
        <v>49</v>
      </c>
      <c r="H40" s="32" t="s">
        <v>49</v>
      </c>
      <c r="I40" s="32" t="s">
        <v>49</v>
      </c>
      <c r="J40" s="32" t="s">
        <v>49</v>
      </c>
      <c r="K40" s="32" t="s">
        <v>49</v>
      </c>
      <c r="L40" s="32" t="s">
        <v>49</v>
      </c>
      <c r="M40" s="32" t="s">
        <v>49</v>
      </c>
      <c r="N40" s="32" t="s">
        <v>49</v>
      </c>
      <c r="O40" s="32" t="s">
        <v>49</v>
      </c>
      <c r="P40" s="63">
        <f t="shared" si="10"/>
        <v>0</v>
      </c>
    </row>
    <row r="41" spans="1:16" s="6" customFormat="1" ht="13.5" customHeight="1">
      <c r="A41" s="79"/>
      <c r="B41" s="83" t="s">
        <v>45</v>
      </c>
      <c r="C41" s="84"/>
      <c r="D41" s="51">
        <v>1475</v>
      </c>
      <c r="E41" s="51">
        <v>1428</v>
      </c>
      <c r="F41" s="51">
        <v>1521</v>
      </c>
      <c r="G41" s="43">
        <v>1515</v>
      </c>
      <c r="H41" s="43">
        <v>1651</v>
      </c>
      <c r="I41" s="43">
        <v>1577</v>
      </c>
      <c r="J41" s="43">
        <v>1627</v>
      </c>
      <c r="K41" s="43">
        <v>1578</v>
      </c>
      <c r="L41" s="43">
        <v>1657</v>
      </c>
      <c r="M41" s="43">
        <v>1674</v>
      </c>
      <c r="N41" s="43">
        <v>1692</v>
      </c>
      <c r="O41" s="51">
        <v>1720</v>
      </c>
      <c r="P41" s="63">
        <f t="shared" si="10"/>
        <v>19115</v>
      </c>
    </row>
    <row r="42" spans="1:16" s="6" customFormat="1" ht="13.5" customHeight="1">
      <c r="A42" s="80"/>
      <c r="B42" s="15" t="s">
        <v>22</v>
      </c>
      <c r="C42" s="16"/>
      <c r="D42" s="35">
        <f>D37+D38+D41</f>
        <v>693736</v>
      </c>
      <c r="E42" s="35">
        <f t="shared" ref="E42:O42" si="18">E37+E38+E41</f>
        <v>704830</v>
      </c>
      <c r="F42" s="35">
        <f t="shared" si="18"/>
        <v>695479</v>
      </c>
      <c r="G42" s="35">
        <f t="shared" si="18"/>
        <v>694021</v>
      </c>
      <c r="H42" s="35">
        <f t="shared" si="18"/>
        <v>720074</v>
      </c>
      <c r="I42" s="35">
        <f t="shared" si="18"/>
        <v>687780</v>
      </c>
      <c r="J42" s="35">
        <f t="shared" si="18"/>
        <v>693842</v>
      </c>
      <c r="K42" s="35">
        <f>K37+K38+K41</f>
        <v>726155</v>
      </c>
      <c r="L42" s="35">
        <f t="shared" si="18"/>
        <v>710953</v>
      </c>
      <c r="M42" s="35">
        <f t="shared" si="18"/>
        <v>729391</v>
      </c>
      <c r="N42" s="35">
        <f t="shared" si="18"/>
        <v>703096</v>
      </c>
      <c r="O42" s="35">
        <f t="shared" si="18"/>
        <v>679871</v>
      </c>
      <c r="P42" s="63">
        <f t="shared" si="10"/>
        <v>8439228</v>
      </c>
    </row>
    <row r="43" spans="1:16">
      <c r="A43" s="6" t="s">
        <v>23</v>
      </c>
      <c r="P43" s="63"/>
    </row>
  </sheetData>
  <mergeCells count="22">
    <mergeCell ref="B31:C31"/>
    <mergeCell ref="B9:B10"/>
    <mergeCell ref="A23:A32"/>
    <mergeCell ref="A13:A22"/>
    <mergeCell ref="B23:B27"/>
    <mergeCell ref="B13:B17"/>
    <mergeCell ref="A33:A42"/>
    <mergeCell ref="B33:B37"/>
    <mergeCell ref="B38:C38"/>
    <mergeCell ref="B41:C41"/>
    <mergeCell ref="B39:B40"/>
    <mergeCell ref="D1:O1"/>
    <mergeCell ref="A1:C2"/>
    <mergeCell ref="B28:C28"/>
    <mergeCell ref="B3:B7"/>
    <mergeCell ref="B29:B30"/>
    <mergeCell ref="A3:A12"/>
    <mergeCell ref="B11:C11"/>
    <mergeCell ref="B21:C21"/>
    <mergeCell ref="B18:C18"/>
    <mergeCell ref="B19:B20"/>
    <mergeCell ref="B8:C8"/>
  </mergeCells>
  <phoneticPr fontId="4"/>
  <pageMargins left="0.78740157480314965" right="0.59055118110236227" top="0.59055118110236227" bottom="0.39370078740157483" header="0.51181102362204722" footer="0.51181102362204722"/>
  <pageSetup paperSize="9" scale="9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"/>
  <sheetViews>
    <sheetView showGridLines="0" zoomScaleNormal="10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O42" sqref="O42"/>
    </sheetView>
  </sheetViews>
  <sheetFormatPr defaultRowHeight="13.5"/>
  <cols>
    <col min="1" max="1" width="2.625" style="7" bestFit="1" customWidth="1"/>
    <col min="2" max="2" width="3.125" style="7" customWidth="1"/>
    <col min="3" max="3" width="9" style="7"/>
    <col min="4" max="9" width="11.5" style="13" customWidth="1"/>
    <col min="10" max="11" width="11.5" style="7" customWidth="1"/>
    <col min="12" max="12" width="11.5" style="13" customWidth="1"/>
    <col min="13" max="13" width="11.5" style="7" customWidth="1"/>
    <col min="14" max="14" width="11.5" style="13" customWidth="1"/>
    <col min="15" max="15" width="11.5" style="7" customWidth="1"/>
    <col min="16" max="16" width="14.875" style="7" bestFit="1" customWidth="1"/>
    <col min="17" max="16384" width="9" style="7"/>
  </cols>
  <sheetData>
    <row r="1" spans="1:17" s="13" customFormat="1">
      <c r="A1" s="87" t="s">
        <v>16</v>
      </c>
      <c r="B1" s="87"/>
      <c r="C1" s="87"/>
      <c r="D1" s="65" t="s">
        <v>47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s="1" customFormat="1">
      <c r="A2" s="87"/>
      <c r="B2" s="87"/>
      <c r="C2" s="87"/>
      <c r="D2" s="11" t="s">
        <v>4</v>
      </c>
      <c r="E2" s="11" t="s">
        <v>6</v>
      </c>
      <c r="F2" s="11" t="s">
        <v>7</v>
      </c>
      <c r="G2" s="11" t="s">
        <v>8</v>
      </c>
      <c r="H2" s="11" t="s">
        <v>9</v>
      </c>
      <c r="I2" s="11" t="s">
        <v>10</v>
      </c>
      <c r="J2" s="11" t="s">
        <v>39</v>
      </c>
      <c r="K2" s="11" t="s">
        <v>11</v>
      </c>
      <c r="L2" s="11" t="s">
        <v>12</v>
      </c>
      <c r="M2" s="12" t="s">
        <v>13</v>
      </c>
      <c r="N2" s="11" t="s">
        <v>14</v>
      </c>
      <c r="O2" s="11" t="s">
        <v>48</v>
      </c>
    </row>
    <row r="3" spans="1:17" s="2" customFormat="1" ht="13.5" customHeight="1">
      <c r="A3" s="88" t="s">
        <v>21</v>
      </c>
      <c r="B3" s="88" t="s">
        <v>1</v>
      </c>
      <c r="C3" s="22" t="s">
        <v>3</v>
      </c>
      <c r="D3" s="37">
        <f t="shared" ref="D3:F12" si="0">SUM(D13,D23,D33)</f>
        <v>2736926733</v>
      </c>
      <c r="E3" s="37">
        <f t="shared" si="0"/>
        <v>2642067679</v>
      </c>
      <c r="F3" s="37">
        <f t="shared" si="0"/>
        <v>2708846781</v>
      </c>
      <c r="G3" s="37">
        <f t="shared" ref="G3:H12" si="1">SUM(G13,G23,G33)</f>
        <v>2660959884</v>
      </c>
      <c r="H3" s="37">
        <f t="shared" si="1"/>
        <v>2815134538</v>
      </c>
      <c r="I3" s="37">
        <f t="shared" ref="I3:J12" si="2">SUM(I13,I23,I33)</f>
        <v>2673350777</v>
      </c>
      <c r="J3" s="37">
        <f t="shared" si="2"/>
        <v>2634075956</v>
      </c>
      <c r="K3" s="37">
        <f t="shared" ref="K3:L12" si="3">SUM(K13,K23,K33)</f>
        <v>2790379695</v>
      </c>
      <c r="L3" s="37">
        <f t="shared" si="3"/>
        <v>2682968273</v>
      </c>
      <c r="M3" s="37">
        <f t="shared" ref="M3:N12" si="4">SUM(M13,M23,M33)</f>
        <v>2735419402</v>
      </c>
      <c r="N3" s="37">
        <f t="shared" si="4"/>
        <v>2801761681</v>
      </c>
      <c r="O3" s="37">
        <f t="shared" ref="O3:O12" si="5">SUM(O13,O23,O33)</f>
        <v>2558479632</v>
      </c>
    </row>
    <row r="4" spans="1:17" s="2" customFormat="1" ht="13.5" customHeight="1">
      <c r="A4" s="89"/>
      <c r="B4" s="91"/>
      <c r="C4" s="19" t="s">
        <v>17</v>
      </c>
      <c r="D4" s="38">
        <f t="shared" si="0"/>
        <v>1517033786</v>
      </c>
      <c r="E4" s="38">
        <f t="shared" si="0"/>
        <v>1421102870</v>
      </c>
      <c r="F4" s="38">
        <f t="shared" si="0"/>
        <v>1499580363</v>
      </c>
      <c r="G4" s="38">
        <f t="shared" si="1"/>
        <v>1493500900</v>
      </c>
      <c r="H4" s="38">
        <f t="shared" si="1"/>
        <v>1569826788</v>
      </c>
      <c r="I4" s="38">
        <f t="shared" si="2"/>
        <v>1503139404</v>
      </c>
      <c r="J4" s="38">
        <f t="shared" si="2"/>
        <v>1475642201</v>
      </c>
      <c r="K4" s="38">
        <f t="shared" si="3"/>
        <v>1542792490</v>
      </c>
      <c r="L4" s="38">
        <f t="shared" si="3"/>
        <v>1508206467</v>
      </c>
      <c r="M4" s="38">
        <f t="shared" si="4"/>
        <v>1530481835</v>
      </c>
      <c r="N4" s="38">
        <f t="shared" si="4"/>
        <v>1615476915</v>
      </c>
      <c r="O4" s="38">
        <f t="shared" si="5"/>
        <v>1446067243</v>
      </c>
    </row>
    <row r="5" spans="1:17" s="2" customFormat="1" ht="13.5" customHeight="1">
      <c r="A5" s="89"/>
      <c r="B5" s="91"/>
      <c r="C5" s="23" t="s">
        <v>18</v>
      </c>
      <c r="D5" s="38">
        <f t="shared" si="0"/>
        <v>1219892947</v>
      </c>
      <c r="E5" s="38">
        <f t="shared" si="0"/>
        <v>1220964809</v>
      </c>
      <c r="F5" s="38">
        <f t="shared" si="0"/>
        <v>1209266418</v>
      </c>
      <c r="G5" s="38">
        <f t="shared" si="1"/>
        <v>1167458984</v>
      </c>
      <c r="H5" s="38">
        <f t="shared" si="1"/>
        <v>1245307750</v>
      </c>
      <c r="I5" s="38">
        <f t="shared" si="2"/>
        <v>1170211373</v>
      </c>
      <c r="J5" s="38">
        <f t="shared" si="2"/>
        <v>1158433755</v>
      </c>
      <c r="K5" s="38">
        <f t="shared" si="3"/>
        <v>1247587205</v>
      </c>
      <c r="L5" s="38">
        <f t="shared" si="3"/>
        <v>1174761806</v>
      </c>
      <c r="M5" s="38">
        <f t="shared" si="4"/>
        <v>1204937567</v>
      </c>
      <c r="N5" s="38">
        <f t="shared" si="4"/>
        <v>1186284766</v>
      </c>
      <c r="O5" s="38">
        <f t="shared" si="5"/>
        <v>1112412389</v>
      </c>
    </row>
    <row r="6" spans="1:17" s="2" customFormat="1" ht="13.5" customHeight="1">
      <c r="A6" s="89"/>
      <c r="B6" s="91"/>
      <c r="C6" s="24" t="s">
        <v>24</v>
      </c>
      <c r="D6" s="39">
        <f t="shared" si="0"/>
        <v>165749133</v>
      </c>
      <c r="E6" s="39">
        <f t="shared" si="0"/>
        <v>165857887</v>
      </c>
      <c r="F6" s="39">
        <f t="shared" si="0"/>
        <v>162537188</v>
      </c>
      <c r="G6" s="39">
        <f t="shared" si="1"/>
        <v>164040166</v>
      </c>
      <c r="H6" s="39">
        <f t="shared" si="1"/>
        <v>173942705</v>
      </c>
      <c r="I6" s="39">
        <f t="shared" si="2"/>
        <v>140519636</v>
      </c>
      <c r="J6" s="39">
        <f t="shared" si="2"/>
        <v>157174154</v>
      </c>
      <c r="K6" s="39">
        <f t="shared" si="3"/>
        <v>170399482</v>
      </c>
      <c r="L6" s="39">
        <f t="shared" si="3"/>
        <v>165427311</v>
      </c>
      <c r="M6" s="39">
        <f t="shared" si="4"/>
        <v>165457195</v>
      </c>
      <c r="N6" s="39">
        <f t="shared" si="4"/>
        <v>151703550</v>
      </c>
      <c r="O6" s="39">
        <f t="shared" si="5"/>
        <v>154069248</v>
      </c>
    </row>
    <row r="7" spans="1:17" s="2" customFormat="1" ht="13.5" customHeight="1">
      <c r="A7" s="89"/>
      <c r="B7" s="92"/>
      <c r="C7" s="18" t="s">
        <v>2</v>
      </c>
      <c r="D7" s="40">
        <f t="shared" si="0"/>
        <v>2902675866</v>
      </c>
      <c r="E7" s="40">
        <f t="shared" si="0"/>
        <v>2807925566</v>
      </c>
      <c r="F7" s="40">
        <f t="shared" si="0"/>
        <v>2871383969</v>
      </c>
      <c r="G7" s="40">
        <f t="shared" si="1"/>
        <v>2825000050</v>
      </c>
      <c r="H7" s="40">
        <f t="shared" si="1"/>
        <v>2989077243</v>
      </c>
      <c r="I7" s="40">
        <f t="shared" si="2"/>
        <v>2813870413</v>
      </c>
      <c r="J7" s="40">
        <f t="shared" si="2"/>
        <v>2791250110</v>
      </c>
      <c r="K7" s="40">
        <f t="shared" si="3"/>
        <v>2960779177</v>
      </c>
      <c r="L7" s="40">
        <f t="shared" si="3"/>
        <v>2848395584</v>
      </c>
      <c r="M7" s="40">
        <f t="shared" si="4"/>
        <v>2900876597</v>
      </c>
      <c r="N7" s="40">
        <f t="shared" si="4"/>
        <v>2953465231</v>
      </c>
      <c r="O7" s="40">
        <f t="shared" si="5"/>
        <v>2712548880</v>
      </c>
    </row>
    <row r="8" spans="1:17" s="2" customFormat="1" ht="13.5" customHeight="1">
      <c r="A8" s="89"/>
      <c r="B8" s="93" t="s">
        <v>25</v>
      </c>
      <c r="C8" s="94"/>
      <c r="D8" s="37">
        <f t="shared" si="0"/>
        <v>585281873</v>
      </c>
      <c r="E8" s="37">
        <f t="shared" si="0"/>
        <v>570209265</v>
      </c>
      <c r="F8" s="37">
        <f t="shared" si="0"/>
        <v>550270525</v>
      </c>
      <c r="G8" s="37">
        <f t="shared" si="1"/>
        <v>525639184</v>
      </c>
      <c r="H8" s="37">
        <f t="shared" si="1"/>
        <v>585071404</v>
      </c>
      <c r="I8" s="37">
        <f t="shared" si="2"/>
        <v>559582628</v>
      </c>
      <c r="J8" s="37">
        <f t="shared" si="2"/>
        <v>540020830</v>
      </c>
      <c r="K8" s="37">
        <f t="shared" si="3"/>
        <v>585140105</v>
      </c>
      <c r="L8" s="37">
        <f t="shared" si="3"/>
        <v>548411072</v>
      </c>
      <c r="M8" s="37">
        <f t="shared" si="4"/>
        <v>606706870</v>
      </c>
      <c r="N8" s="37">
        <f t="shared" si="4"/>
        <v>562891205</v>
      </c>
      <c r="O8" s="37">
        <f t="shared" si="5"/>
        <v>528100087</v>
      </c>
    </row>
    <row r="9" spans="1:17" s="2" customFormat="1" ht="13.5" customHeight="1">
      <c r="A9" s="89"/>
      <c r="B9" s="85" t="s">
        <v>31</v>
      </c>
      <c r="C9" s="19" t="s">
        <v>26</v>
      </c>
      <c r="D9" s="41">
        <f t="shared" si="0"/>
        <v>679433395</v>
      </c>
      <c r="E9" s="41">
        <f t="shared" si="0"/>
        <v>640644485</v>
      </c>
      <c r="F9" s="41">
        <f t="shared" si="0"/>
        <v>665007774</v>
      </c>
      <c r="G9" s="41">
        <f t="shared" si="1"/>
        <v>674575228</v>
      </c>
      <c r="H9" s="41">
        <f t="shared" si="1"/>
        <v>698702510</v>
      </c>
      <c r="I9" s="41">
        <f t="shared" si="2"/>
        <v>696367351</v>
      </c>
      <c r="J9" s="41">
        <f t="shared" si="2"/>
        <v>682721715</v>
      </c>
      <c r="K9" s="41">
        <f t="shared" si="3"/>
        <v>693335382</v>
      </c>
      <c r="L9" s="41">
        <f t="shared" si="3"/>
        <v>679497112</v>
      </c>
      <c r="M9" s="41">
        <f t="shared" si="4"/>
        <v>698656018</v>
      </c>
      <c r="N9" s="41">
        <f t="shared" si="4"/>
        <v>724591010</v>
      </c>
      <c r="O9" s="41">
        <f t="shared" si="5"/>
        <v>657813656</v>
      </c>
    </row>
    <row r="10" spans="1:17" s="2" customFormat="1" ht="13.5" customHeight="1">
      <c r="A10" s="89"/>
      <c r="B10" s="86"/>
      <c r="C10" s="19" t="s">
        <v>29</v>
      </c>
      <c r="D10" s="41">
        <f t="shared" si="0"/>
        <v>1819814</v>
      </c>
      <c r="E10" s="41">
        <f t="shared" si="0"/>
        <v>1378825</v>
      </c>
      <c r="F10" s="41">
        <f t="shared" si="0"/>
        <v>1599678</v>
      </c>
      <c r="G10" s="41">
        <f t="shared" si="1"/>
        <v>1525224</v>
      </c>
      <c r="H10" s="41">
        <f t="shared" si="1"/>
        <v>1756183</v>
      </c>
      <c r="I10" s="41">
        <f t="shared" si="2"/>
        <v>1386745</v>
      </c>
      <c r="J10" s="41">
        <f t="shared" si="2"/>
        <v>1308856</v>
      </c>
      <c r="K10" s="41">
        <f t="shared" si="3"/>
        <v>1251812</v>
      </c>
      <c r="L10" s="41">
        <f t="shared" si="3"/>
        <v>1393439</v>
      </c>
      <c r="M10" s="41">
        <f t="shared" si="4"/>
        <v>1537424</v>
      </c>
      <c r="N10" s="41">
        <f t="shared" si="4"/>
        <v>1529287</v>
      </c>
      <c r="O10" s="41">
        <f t="shared" si="5"/>
        <v>1267089</v>
      </c>
    </row>
    <row r="11" spans="1:17" s="2" customFormat="1" ht="13.5" customHeight="1">
      <c r="A11" s="89"/>
      <c r="B11" s="4" t="s">
        <v>30</v>
      </c>
      <c r="C11" s="5"/>
      <c r="D11" s="39">
        <f t="shared" si="0"/>
        <v>312433715</v>
      </c>
      <c r="E11" s="39">
        <f t="shared" si="0"/>
        <v>306200810</v>
      </c>
      <c r="F11" s="39">
        <f t="shared" si="0"/>
        <v>330683700</v>
      </c>
      <c r="G11" s="39">
        <f t="shared" si="1"/>
        <v>317148180</v>
      </c>
      <c r="H11" s="39">
        <f t="shared" si="1"/>
        <v>357006825</v>
      </c>
      <c r="I11" s="39">
        <f t="shared" si="2"/>
        <v>334517585</v>
      </c>
      <c r="J11" s="39">
        <f t="shared" si="2"/>
        <v>338807050</v>
      </c>
      <c r="K11" s="39">
        <f t="shared" si="3"/>
        <v>349535395</v>
      </c>
      <c r="L11" s="39">
        <f t="shared" si="3"/>
        <v>350803960</v>
      </c>
      <c r="M11" s="39">
        <f t="shared" si="4"/>
        <v>360992735</v>
      </c>
      <c r="N11" s="39">
        <f t="shared" si="4"/>
        <v>353481200</v>
      </c>
      <c r="O11" s="39">
        <f t="shared" si="5"/>
        <v>351643620</v>
      </c>
    </row>
    <row r="12" spans="1:17" s="2" customFormat="1" ht="13.5" customHeight="1">
      <c r="A12" s="90"/>
      <c r="B12" s="20" t="s">
        <v>22</v>
      </c>
      <c r="C12" s="21"/>
      <c r="D12" s="42">
        <f t="shared" si="0"/>
        <v>3519201110.5</v>
      </c>
      <c r="E12" s="42">
        <f t="shared" si="0"/>
        <v>3408754912</v>
      </c>
      <c r="F12" s="42">
        <f t="shared" si="0"/>
        <v>3454722864</v>
      </c>
      <c r="G12" s="42">
        <f t="shared" si="1"/>
        <v>3382354052</v>
      </c>
      <c r="H12" s="42">
        <f t="shared" si="1"/>
        <v>3609849329.5</v>
      </c>
      <c r="I12" s="42">
        <f t="shared" si="2"/>
        <v>3406904799.5</v>
      </c>
      <c r="J12" s="42">
        <f t="shared" si="2"/>
        <v>3365151645</v>
      </c>
      <c r="K12" s="42">
        <f t="shared" si="3"/>
        <v>3580872821.5</v>
      </c>
      <c r="L12" s="42">
        <f t="shared" si="3"/>
        <v>3431887052</v>
      </c>
      <c r="M12" s="42">
        <f t="shared" si="4"/>
        <v>3543682740.5</v>
      </c>
      <c r="N12" s="42">
        <f>SUM(N22,N32,N42)</f>
        <v>3551704556</v>
      </c>
      <c r="O12" s="42">
        <f t="shared" si="5"/>
        <v>3275813329</v>
      </c>
    </row>
    <row r="13" spans="1:17" s="2" customFormat="1" ht="13.5" customHeight="1">
      <c r="A13" s="88" t="s">
        <v>0</v>
      </c>
      <c r="B13" s="95" t="s">
        <v>1</v>
      </c>
      <c r="C13" s="25" t="s">
        <v>3</v>
      </c>
      <c r="D13" s="37">
        <f>D14+D15</f>
        <v>1040620238</v>
      </c>
      <c r="E13" s="37">
        <f t="shared" ref="E13:O13" si="6">E14+E15</f>
        <v>987531732</v>
      </c>
      <c r="F13" s="37">
        <f t="shared" si="6"/>
        <v>1006792595</v>
      </c>
      <c r="G13" s="37">
        <f t="shared" si="6"/>
        <v>992314189</v>
      </c>
      <c r="H13" s="37">
        <f t="shared" si="6"/>
        <v>1057517819</v>
      </c>
      <c r="I13" s="37">
        <f t="shared" si="6"/>
        <v>986319641</v>
      </c>
      <c r="J13" s="37">
        <f t="shared" si="6"/>
        <v>961036892</v>
      </c>
      <c r="K13" s="37">
        <f t="shared" si="6"/>
        <v>1022972690</v>
      </c>
      <c r="L13" s="37">
        <f t="shared" si="6"/>
        <v>997369592</v>
      </c>
      <c r="M13" s="37">
        <f t="shared" si="6"/>
        <v>983405906</v>
      </c>
      <c r="N13" s="37">
        <f t="shared" si="6"/>
        <v>1002108928</v>
      </c>
      <c r="O13" s="37">
        <f t="shared" si="6"/>
        <v>914977587</v>
      </c>
    </row>
    <row r="14" spans="1:17" s="2" customFormat="1" ht="13.5" customHeight="1">
      <c r="A14" s="89"/>
      <c r="B14" s="96"/>
      <c r="C14" s="19" t="s">
        <v>19</v>
      </c>
      <c r="D14" s="52">
        <v>515027911</v>
      </c>
      <c r="E14" s="52">
        <v>468378064</v>
      </c>
      <c r="F14" s="52">
        <v>494879690</v>
      </c>
      <c r="G14" s="44">
        <v>498631615</v>
      </c>
      <c r="H14" s="44">
        <v>527995209</v>
      </c>
      <c r="I14" s="44">
        <v>495410203</v>
      </c>
      <c r="J14" s="44">
        <v>480203866</v>
      </c>
      <c r="K14" s="44">
        <v>504416900</v>
      </c>
      <c r="L14" s="44">
        <v>510079585</v>
      </c>
      <c r="M14" s="44">
        <v>482591860</v>
      </c>
      <c r="N14" s="44">
        <v>507958378</v>
      </c>
      <c r="O14" s="52">
        <v>457157153</v>
      </c>
      <c r="P14" s="63">
        <f>SUM(D14:O14)</f>
        <v>5942730434</v>
      </c>
      <c r="Q14" s="3"/>
    </row>
    <row r="15" spans="1:17" s="2" customFormat="1" ht="13.5" customHeight="1">
      <c r="A15" s="89"/>
      <c r="B15" s="96"/>
      <c r="C15" s="23" t="s">
        <v>18</v>
      </c>
      <c r="D15" s="53">
        <v>525592327</v>
      </c>
      <c r="E15" s="53">
        <v>519153668</v>
      </c>
      <c r="F15" s="53">
        <v>511912905</v>
      </c>
      <c r="G15" s="44">
        <v>493682574</v>
      </c>
      <c r="H15" s="44">
        <v>529522610</v>
      </c>
      <c r="I15" s="44">
        <v>490909438</v>
      </c>
      <c r="J15" s="44">
        <v>480833026</v>
      </c>
      <c r="K15" s="44">
        <v>518555790</v>
      </c>
      <c r="L15" s="44">
        <v>487290007</v>
      </c>
      <c r="M15" s="44">
        <v>500814046</v>
      </c>
      <c r="N15" s="44">
        <v>494150550</v>
      </c>
      <c r="O15" s="53">
        <v>457820434</v>
      </c>
      <c r="P15" s="63">
        <f t="shared" ref="P15:P42" si="7">SUM(D15:O15)</f>
        <v>6010237375</v>
      </c>
    </row>
    <row r="16" spans="1:17" s="2" customFormat="1" ht="13.5" customHeight="1">
      <c r="A16" s="89"/>
      <c r="B16" s="96"/>
      <c r="C16" s="27" t="s">
        <v>24</v>
      </c>
      <c r="D16" s="54">
        <v>86565408</v>
      </c>
      <c r="E16" s="54">
        <v>86401211</v>
      </c>
      <c r="F16" s="54">
        <v>83727103</v>
      </c>
      <c r="G16" s="44">
        <v>85085396</v>
      </c>
      <c r="H16" s="44">
        <v>91986431</v>
      </c>
      <c r="I16" s="44">
        <v>73046943</v>
      </c>
      <c r="J16" s="44">
        <v>80963691</v>
      </c>
      <c r="K16" s="44">
        <v>87190345</v>
      </c>
      <c r="L16" s="44">
        <v>84748298</v>
      </c>
      <c r="M16" s="44">
        <v>82828002</v>
      </c>
      <c r="N16" s="44">
        <v>77431610</v>
      </c>
      <c r="O16" s="54">
        <v>78390268</v>
      </c>
      <c r="P16" s="63">
        <f t="shared" si="7"/>
        <v>998364706</v>
      </c>
    </row>
    <row r="17" spans="1:16" s="2" customFormat="1" ht="13.5" customHeight="1">
      <c r="A17" s="89"/>
      <c r="B17" s="97"/>
      <c r="C17" s="28" t="s">
        <v>2</v>
      </c>
      <c r="D17" s="42">
        <f>SUM(D14:D16)</f>
        <v>1127185646</v>
      </c>
      <c r="E17" s="42">
        <f>SUM(E14:E16)</f>
        <v>1073932943</v>
      </c>
      <c r="F17" s="42">
        <f t="shared" ref="F17:N17" si="8">SUM(F14:F16)</f>
        <v>1090519698</v>
      </c>
      <c r="G17" s="42">
        <f t="shared" si="8"/>
        <v>1077399585</v>
      </c>
      <c r="H17" s="42">
        <f t="shared" si="8"/>
        <v>1149504250</v>
      </c>
      <c r="I17" s="42">
        <f t="shared" si="8"/>
        <v>1059366584</v>
      </c>
      <c r="J17" s="42">
        <f t="shared" si="8"/>
        <v>1042000583</v>
      </c>
      <c r="K17" s="42">
        <f t="shared" si="8"/>
        <v>1110163035</v>
      </c>
      <c r="L17" s="42">
        <f t="shared" si="8"/>
        <v>1082117890</v>
      </c>
      <c r="M17" s="42">
        <f t="shared" si="8"/>
        <v>1066233908</v>
      </c>
      <c r="N17" s="42">
        <f t="shared" si="8"/>
        <v>1079540538</v>
      </c>
      <c r="O17" s="42">
        <f>SUM(O14:O16)</f>
        <v>993367855</v>
      </c>
      <c r="P17" s="63">
        <f t="shared" si="7"/>
        <v>12951332515</v>
      </c>
    </row>
    <row r="18" spans="1:16" s="2" customFormat="1" ht="13.5" customHeight="1">
      <c r="A18" s="89"/>
      <c r="B18" s="93" t="s">
        <v>25</v>
      </c>
      <c r="C18" s="94"/>
      <c r="D18" s="55">
        <v>240287271</v>
      </c>
      <c r="E18" s="55">
        <v>233583294</v>
      </c>
      <c r="F18" s="55">
        <v>223238869</v>
      </c>
      <c r="G18" s="44">
        <v>212798644</v>
      </c>
      <c r="H18" s="44">
        <v>234969295</v>
      </c>
      <c r="I18" s="44">
        <v>222577686</v>
      </c>
      <c r="J18" s="44">
        <v>212971175</v>
      </c>
      <c r="K18" s="44">
        <v>236207964</v>
      </c>
      <c r="L18" s="44">
        <v>217270838</v>
      </c>
      <c r="M18" s="44">
        <v>242459718</v>
      </c>
      <c r="N18" s="44">
        <v>224956204</v>
      </c>
      <c r="O18" s="55">
        <v>213723831</v>
      </c>
      <c r="P18" s="63">
        <f t="shared" si="7"/>
        <v>2715044789</v>
      </c>
    </row>
    <row r="19" spans="1:16" s="2" customFormat="1" ht="13.5" customHeight="1">
      <c r="A19" s="89"/>
      <c r="B19" s="98" t="s">
        <v>31</v>
      </c>
      <c r="C19" s="19" t="s">
        <v>26</v>
      </c>
      <c r="D19" s="53">
        <v>229754906</v>
      </c>
      <c r="E19" s="53">
        <v>217263466</v>
      </c>
      <c r="F19" s="53">
        <v>223544911</v>
      </c>
      <c r="G19" s="44">
        <v>227197110</v>
      </c>
      <c r="H19" s="44">
        <v>232915090</v>
      </c>
      <c r="I19" s="44">
        <v>229119003</v>
      </c>
      <c r="J19" s="44">
        <v>224601878</v>
      </c>
      <c r="K19" s="44">
        <v>226216880</v>
      </c>
      <c r="L19" s="44">
        <v>223291313</v>
      </c>
      <c r="M19" s="44">
        <v>224585655</v>
      </c>
      <c r="N19" s="44">
        <v>225635470</v>
      </c>
      <c r="O19" s="53">
        <v>207270002</v>
      </c>
      <c r="P19" s="63">
        <f t="shared" si="7"/>
        <v>2691395684</v>
      </c>
    </row>
    <row r="20" spans="1:16" s="2" customFormat="1" ht="13.5" customHeight="1">
      <c r="A20" s="89"/>
      <c r="B20" s="98"/>
      <c r="C20" s="19" t="s">
        <v>24</v>
      </c>
      <c r="D20" s="53">
        <v>501478</v>
      </c>
      <c r="E20" s="53">
        <v>580551</v>
      </c>
      <c r="F20" s="53">
        <v>662857</v>
      </c>
      <c r="G20" s="44">
        <v>692336</v>
      </c>
      <c r="H20" s="44">
        <v>840042</v>
      </c>
      <c r="I20" s="44">
        <v>440603</v>
      </c>
      <c r="J20" s="44">
        <v>454047</v>
      </c>
      <c r="K20" s="44">
        <v>513072</v>
      </c>
      <c r="L20" s="44">
        <v>528239</v>
      </c>
      <c r="M20" s="44">
        <v>494065</v>
      </c>
      <c r="N20" s="44">
        <v>545977</v>
      </c>
      <c r="O20" s="53">
        <v>603573</v>
      </c>
      <c r="P20" s="63">
        <f t="shared" si="7"/>
        <v>6856840</v>
      </c>
    </row>
    <row r="21" spans="1:16" s="2" customFormat="1" ht="13.5" customHeight="1">
      <c r="A21" s="89"/>
      <c r="B21" s="4" t="s">
        <v>27</v>
      </c>
      <c r="C21" s="5"/>
      <c r="D21" s="54">
        <v>149053200</v>
      </c>
      <c r="E21" s="54">
        <v>147391920</v>
      </c>
      <c r="F21" s="54">
        <v>154083120</v>
      </c>
      <c r="G21" s="44">
        <v>144034650</v>
      </c>
      <c r="H21" s="44">
        <v>160608035</v>
      </c>
      <c r="I21" s="44">
        <v>152448335</v>
      </c>
      <c r="J21" s="44">
        <v>154175500</v>
      </c>
      <c r="K21" s="44">
        <v>163604065</v>
      </c>
      <c r="L21" s="44">
        <v>161397400</v>
      </c>
      <c r="M21" s="44">
        <v>163895935</v>
      </c>
      <c r="N21" s="44">
        <v>159447820</v>
      </c>
      <c r="O21" s="54">
        <v>154289120</v>
      </c>
      <c r="P21" s="63">
        <f t="shared" si="7"/>
        <v>1864429100</v>
      </c>
    </row>
    <row r="22" spans="1:16" s="2" customFormat="1" ht="13.5" customHeight="1">
      <c r="A22" s="90"/>
      <c r="B22" s="20" t="s">
        <v>22</v>
      </c>
      <c r="C22" s="21"/>
      <c r="D22" s="42">
        <f>D17+D18+D21/10</f>
        <v>1382378237</v>
      </c>
      <c r="E22" s="42">
        <f>E17+E18+E21/10</f>
        <v>1322255429</v>
      </c>
      <c r="F22" s="42">
        <f t="shared" ref="F22:N22" si="9">F17+F18+F21/10</f>
        <v>1329166879</v>
      </c>
      <c r="G22" s="42">
        <f t="shared" si="9"/>
        <v>1304601694</v>
      </c>
      <c r="H22" s="42">
        <f t="shared" si="9"/>
        <v>1400534348.5</v>
      </c>
      <c r="I22" s="42">
        <f t="shared" si="9"/>
        <v>1297189103.5</v>
      </c>
      <c r="J22" s="42">
        <f t="shared" si="9"/>
        <v>1270389308</v>
      </c>
      <c r="K22" s="42">
        <f t="shared" si="9"/>
        <v>1362731405.5</v>
      </c>
      <c r="L22" s="42">
        <f t="shared" si="9"/>
        <v>1315528468</v>
      </c>
      <c r="M22" s="42">
        <f t="shared" si="9"/>
        <v>1325083219.5</v>
      </c>
      <c r="N22" s="42">
        <f t="shared" si="9"/>
        <v>1320441524</v>
      </c>
      <c r="O22" s="42">
        <f>O17+O18+O21/10</f>
        <v>1222520598</v>
      </c>
      <c r="P22" s="63">
        <f t="shared" si="7"/>
        <v>15852820214</v>
      </c>
    </row>
    <row r="23" spans="1:16" s="2" customFormat="1" ht="13.5" customHeight="1">
      <c r="A23" s="88" t="s">
        <v>5</v>
      </c>
      <c r="B23" s="95" t="s">
        <v>1</v>
      </c>
      <c r="C23" s="25" t="s">
        <v>3</v>
      </c>
      <c r="D23" s="37">
        <f>D24+D25</f>
        <v>6318</v>
      </c>
      <c r="E23" s="37">
        <f t="shared" ref="E23:O23" si="10">E24+E25</f>
        <v>-292</v>
      </c>
      <c r="F23" s="37">
        <f t="shared" si="10"/>
        <v>-6318</v>
      </c>
      <c r="G23" s="37">
        <f t="shared" si="10"/>
        <v>0</v>
      </c>
      <c r="H23" s="37">
        <f t="shared" si="10"/>
        <v>0</v>
      </c>
      <c r="I23" s="37">
        <f t="shared" si="10"/>
        <v>0</v>
      </c>
      <c r="J23" s="37">
        <f t="shared" si="10"/>
        <v>0</v>
      </c>
      <c r="K23" s="37">
        <f t="shared" si="10"/>
        <v>0</v>
      </c>
      <c r="L23" s="37">
        <f t="shared" si="10"/>
        <v>0</v>
      </c>
      <c r="M23" s="37">
        <f t="shared" si="10"/>
        <v>0</v>
      </c>
      <c r="N23" s="37">
        <f t="shared" si="10"/>
        <v>0</v>
      </c>
      <c r="O23" s="37">
        <f t="shared" si="10"/>
        <v>0</v>
      </c>
      <c r="P23" s="63">
        <f t="shared" si="7"/>
        <v>-292</v>
      </c>
    </row>
    <row r="24" spans="1:16" s="2" customFormat="1" ht="13.5" customHeight="1">
      <c r="A24" s="89"/>
      <c r="B24" s="96"/>
      <c r="C24" s="19" t="s">
        <v>17</v>
      </c>
      <c r="D24" s="56">
        <v>0</v>
      </c>
      <c r="E24" s="56">
        <v>0</v>
      </c>
      <c r="F24" s="56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  <c r="L24" s="45">
        <v>0</v>
      </c>
      <c r="M24" s="45">
        <v>0</v>
      </c>
      <c r="N24" s="45">
        <v>0</v>
      </c>
      <c r="O24" s="56">
        <v>0</v>
      </c>
      <c r="P24" s="63">
        <f t="shared" si="7"/>
        <v>0</v>
      </c>
    </row>
    <row r="25" spans="1:16" s="2" customFormat="1" ht="13.5" customHeight="1">
      <c r="A25" s="89"/>
      <c r="B25" s="96"/>
      <c r="C25" s="23" t="s">
        <v>18</v>
      </c>
      <c r="D25" s="56">
        <v>6318</v>
      </c>
      <c r="E25" s="56">
        <v>-292</v>
      </c>
      <c r="F25" s="56">
        <v>-6318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  <c r="L25" s="45">
        <v>0</v>
      </c>
      <c r="M25" s="45">
        <v>0</v>
      </c>
      <c r="N25" s="45">
        <v>0</v>
      </c>
      <c r="O25" s="56">
        <v>0</v>
      </c>
      <c r="P25" s="63">
        <f t="shared" si="7"/>
        <v>-292</v>
      </c>
    </row>
    <row r="26" spans="1:16" s="2" customFormat="1" ht="13.5" customHeight="1">
      <c r="A26" s="89"/>
      <c r="B26" s="96"/>
      <c r="C26" s="27" t="s">
        <v>24</v>
      </c>
      <c r="D26" s="57">
        <v>0</v>
      </c>
      <c r="E26" s="57">
        <v>-906</v>
      </c>
      <c r="F26" s="57">
        <v>0</v>
      </c>
      <c r="G26" s="45">
        <v>0</v>
      </c>
      <c r="H26" s="45">
        <v>1254</v>
      </c>
      <c r="I26" s="45">
        <v>0</v>
      </c>
      <c r="J26" s="45">
        <v>0</v>
      </c>
      <c r="K26" s="45">
        <v>0</v>
      </c>
      <c r="L26" s="45">
        <v>0</v>
      </c>
      <c r="M26" s="45">
        <v>0</v>
      </c>
      <c r="N26" s="45">
        <v>0</v>
      </c>
      <c r="O26" s="57">
        <v>0</v>
      </c>
      <c r="P26" s="63">
        <f t="shared" si="7"/>
        <v>348</v>
      </c>
    </row>
    <row r="27" spans="1:16" s="2" customFormat="1" ht="13.5" customHeight="1">
      <c r="A27" s="89"/>
      <c r="B27" s="97"/>
      <c r="C27" s="28" t="s">
        <v>2</v>
      </c>
      <c r="D27" s="42">
        <f>SUM(D24:D26)</f>
        <v>6318</v>
      </c>
      <c r="E27" s="42">
        <f t="shared" ref="E27:O27" si="11">SUM(E24:E26)</f>
        <v>-1198</v>
      </c>
      <c r="F27" s="42">
        <f t="shared" si="11"/>
        <v>-6318</v>
      </c>
      <c r="G27" s="42">
        <f t="shared" si="11"/>
        <v>0</v>
      </c>
      <c r="H27" s="42">
        <f t="shared" si="11"/>
        <v>1254</v>
      </c>
      <c r="I27" s="42">
        <f t="shared" si="11"/>
        <v>0</v>
      </c>
      <c r="J27" s="42">
        <f t="shared" si="11"/>
        <v>0</v>
      </c>
      <c r="K27" s="42">
        <f t="shared" si="11"/>
        <v>0</v>
      </c>
      <c r="L27" s="42">
        <f t="shared" si="11"/>
        <v>0</v>
      </c>
      <c r="M27" s="42">
        <f t="shared" si="11"/>
        <v>0</v>
      </c>
      <c r="N27" s="42">
        <f t="shared" si="11"/>
        <v>0</v>
      </c>
      <c r="O27" s="42">
        <f t="shared" si="11"/>
        <v>0</v>
      </c>
      <c r="P27" s="63">
        <f t="shared" si="7"/>
        <v>56</v>
      </c>
    </row>
    <row r="28" spans="1:16" s="2" customFormat="1" ht="13.5" customHeight="1">
      <c r="A28" s="89"/>
      <c r="B28" s="93" t="s">
        <v>25</v>
      </c>
      <c r="C28" s="94"/>
      <c r="D28" s="58">
        <v>0</v>
      </c>
      <c r="E28" s="58">
        <v>0</v>
      </c>
      <c r="F28" s="58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58">
        <v>0</v>
      </c>
      <c r="P28" s="63">
        <f t="shared" si="7"/>
        <v>0</v>
      </c>
    </row>
    <row r="29" spans="1:16" s="2" customFormat="1" ht="13.5" customHeight="1">
      <c r="A29" s="89"/>
      <c r="B29" s="98" t="s">
        <v>31</v>
      </c>
      <c r="C29" s="19" t="s">
        <v>26</v>
      </c>
      <c r="D29" s="56">
        <v>0</v>
      </c>
      <c r="E29" s="56">
        <v>0</v>
      </c>
      <c r="F29" s="56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  <c r="L29" s="45">
        <v>0</v>
      </c>
      <c r="M29" s="45">
        <v>0</v>
      </c>
      <c r="N29" s="45">
        <v>0</v>
      </c>
      <c r="O29" s="56">
        <v>0</v>
      </c>
      <c r="P29" s="63">
        <f t="shared" si="7"/>
        <v>0</v>
      </c>
    </row>
    <row r="30" spans="1:16" s="2" customFormat="1" ht="13.5" customHeight="1">
      <c r="A30" s="89"/>
      <c r="B30" s="98"/>
      <c r="C30" s="19" t="s">
        <v>24</v>
      </c>
      <c r="D30" s="56">
        <v>0</v>
      </c>
      <c r="E30" s="56">
        <v>0</v>
      </c>
      <c r="F30" s="56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  <c r="L30" s="45">
        <v>0</v>
      </c>
      <c r="M30" s="45">
        <v>0</v>
      </c>
      <c r="N30" s="45">
        <v>0</v>
      </c>
      <c r="O30" s="56">
        <v>0</v>
      </c>
      <c r="P30" s="63">
        <f t="shared" si="7"/>
        <v>0</v>
      </c>
    </row>
    <row r="31" spans="1:16" s="2" customFormat="1" ht="13.5" customHeight="1">
      <c r="A31" s="89"/>
      <c r="B31" s="4" t="s">
        <v>27</v>
      </c>
      <c r="C31" s="5"/>
      <c r="D31" s="57">
        <v>0</v>
      </c>
      <c r="E31" s="57">
        <v>0</v>
      </c>
      <c r="F31" s="57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  <c r="L31" s="45">
        <v>0</v>
      </c>
      <c r="M31" s="45">
        <v>0</v>
      </c>
      <c r="N31" s="45">
        <v>0</v>
      </c>
      <c r="O31" s="57">
        <v>0</v>
      </c>
      <c r="P31" s="63">
        <f t="shared" si="7"/>
        <v>0</v>
      </c>
    </row>
    <row r="32" spans="1:16" s="2" customFormat="1" ht="13.5" customHeight="1">
      <c r="A32" s="90"/>
      <c r="B32" s="20" t="s">
        <v>22</v>
      </c>
      <c r="C32" s="21"/>
      <c r="D32" s="42">
        <f>D27+D28+D31/10</f>
        <v>6318</v>
      </c>
      <c r="E32" s="42">
        <f t="shared" ref="E32:O32" si="12">E27+E28+E31/10</f>
        <v>-1198</v>
      </c>
      <c r="F32" s="42">
        <f t="shared" si="12"/>
        <v>-6318</v>
      </c>
      <c r="G32" s="42">
        <f t="shared" si="12"/>
        <v>0</v>
      </c>
      <c r="H32" s="42">
        <f t="shared" si="12"/>
        <v>1254</v>
      </c>
      <c r="I32" s="42">
        <f t="shared" si="12"/>
        <v>0</v>
      </c>
      <c r="J32" s="42">
        <f t="shared" si="12"/>
        <v>0</v>
      </c>
      <c r="K32" s="42">
        <f t="shared" si="12"/>
        <v>0</v>
      </c>
      <c r="L32" s="42">
        <f t="shared" si="12"/>
        <v>0</v>
      </c>
      <c r="M32" s="42">
        <f t="shared" si="12"/>
        <v>0</v>
      </c>
      <c r="N32" s="42">
        <f t="shared" si="12"/>
        <v>0</v>
      </c>
      <c r="O32" s="42">
        <f t="shared" si="12"/>
        <v>0</v>
      </c>
      <c r="P32" s="63">
        <f t="shared" si="7"/>
        <v>56</v>
      </c>
    </row>
    <row r="33" spans="1:16" s="3" customFormat="1" ht="13.5" customHeight="1">
      <c r="A33" s="88" t="s">
        <v>28</v>
      </c>
      <c r="B33" s="95" t="s">
        <v>1</v>
      </c>
      <c r="C33" s="25" t="s">
        <v>3</v>
      </c>
      <c r="D33" s="37">
        <f>D34+D35</f>
        <v>1696300177</v>
      </c>
      <c r="E33" s="37">
        <f t="shared" ref="E33:O33" si="13">E34+E35</f>
        <v>1654536239</v>
      </c>
      <c r="F33" s="37">
        <f t="shared" si="13"/>
        <v>1702060504</v>
      </c>
      <c r="G33" s="37">
        <f t="shared" si="13"/>
        <v>1668645695</v>
      </c>
      <c r="H33" s="37">
        <f t="shared" si="13"/>
        <v>1757616719</v>
      </c>
      <c r="I33" s="37">
        <f t="shared" si="13"/>
        <v>1687031136</v>
      </c>
      <c r="J33" s="37">
        <f t="shared" si="13"/>
        <v>1673039064</v>
      </c>
      <c r="K33" s="37">
        <f t="shared" si="13"/>
        <v>1767407005</v>
      </c>
      <c r="L33" s="37">
        <f t="shared" si="13"/>
        <v>1685598681</v>
      </c>
      <c r="M33" s="37">
        <f t="shared" si="13"/>
        <v>1752013496</v>
      </c>
      <c r="N33" s="37">
        <f t="shared" si="13"/>
        <v>1799652753</v>
      </c>
      <c r="O33" s="37">
        <f t="shared" si="13"/>
        <v>1643502045</v>
      </c>
      <c r="P33" s="63">
        <f t="shared" si="7"/>
        <v>20487403514</v>
      </c>
    </row>
    <row r="34" spans="1:16" s="3" customFormat="1" ht="13.5" customHeight="1">
      <c r="A34" s="89"/>
      <c r="B34" s="96"/>
      <c r="C34" s="19" t="s">
        <v>17</v>
      </c>
      <c r="D34" s="59">
        <v>1002005875</v>
      </c>
      <c r="E34" s="59">
        <v>952724806</v>
      </c>
      <c r="F34" s="59">
        <v>1004700673</v>
      </c>
      <c r="G34" s="43">
        <v>994869285</v>
      </c>
      <c r="H34" s="43">
        <v>1041831579</v>
      </c>
      <c r="I34" s="43">
        <v>1007729201</v>
      </c>
      <c r="J34" s="43">
        <v>995438335</v>
      </c>
      <c r="K34" s="43">
        <v>1038375590</v>
      </c>
      <c r="L34" s="43">
        <v>998126882</v>
      </c>
      <c r="M34" s="43">
        <v>1047889975</v>
      </c>
      <c r="N34" s="43">
        <v>1107518537</v>
      </c>
      <c r="O34" s="59">
        <v>988910090</v>
      </c>
      <c r="P34" s="63">
        <f t="shared" si="7"/>
        <v>12180120828</v>
      </c>
    </row>
    <row r="35" spans="1:16" s="3" customFormat="1" ht="13.5" customHeight="1">
      <c r="A35" s="89"/>
      <c r="B35" s="96"/>
      <c r="C35" s="23" t="s">
        <v>18</v>
      </c>
      <c r="D35" s="60">
        <v>694294302</v>
      </c>
      <c r="E35" s="60">
        <v>701811433</v>
      </c>
      <c r="F35" s="60">
        <v>697359831</v>
      </c>
      <c r="G35" s="43">
        <v>673776410</v>
      </c>
      <c r="H35" s="43">
        <v>715785140</v>
      </c>
      <c r="I35" s="43">
        <v>679301935</v>
      </c>
      <c r="J35" s="43">
        <v>677600729</v>
      </c>
      <c r="K35" s="43">
        <v>729031415</v>
      </c>
      <c r="L35" s="43">
        <v>687471799</v>
      </c>
      <c r="M35" s="43">
        <v>704123521</v>
      </c>
      <c r="N35" s="43">
        <v>692134216</v>
      </c>
      <c r="O35" s="60">
        <v>654591955</v>
      </c>
      <c r="P35" s="63">
        <f t="shared" si="7"/>
        <v>8307282686</v>
      </c>
    </row>
    <row r="36" spans="1:16" s="3" customFormat="1" ht="13.5" customHeight="1">
      <c r="A36" s="89"/>
      <c r="B36" s="96"/>
      <c r="C36" s="27" t="s">
        <v>24</v>
      </c>
      <c r="D36" s="61">
        <v>79183725</v>
      </c>
      <c r="E36" s="61">
        <v>79457582</v>
      </c>
      <c r="F36" s="61">
        <v>78810085</v>
      </c>
      <c r="G36" s="43">
        <v>78954770</v>
      </c>
      <c r="H36" s="43">
        <v>81955020</v>
      </c>
      <c r="I36" s="43">
        <v>67472693</v>
      </c>
      <c r="J36" s="43">
        <v>76210463</v>
      </c>
      <c r="K36" s="43">
        <v>83209137</v>
      </c>
      <c r="L36" s="43">
        <v>80679013</v>
      </c>
      <c r="M36" s="43">
        <v>82629193</v>
      </c>
      <c r="N36" s="43">
        <v>74271940</v>
      </c>
      <c r="O36" s="61">
        <v>75678980</v>
      </c>
      <c r="P36" s="63">
        <f t="shared" si="7"/>
        <v>938512601</v>
      </c>
    </row>
    <row r="37" spans="1:16" s="3" customFormat="1" ht="13.5" customHeight="1">
      <c r="A37" s="89"/>
      <c r="B37" s="97"/>
      <c r="C37" s="28" t="s">
        <v>2</v>
      </c>
      <c r="D37" s="42">
        <f>SUM(D34:D36)</f>
        <v>1775483902</v>
      </c>
      <c r="E37" s="42">
        <f t="shared" ref="E37:O37" si="14">SUM(E34:E36)</f>
        <v>1733993821</v>
      </c>
      <c r="F37" s="42">
        <f t="shared" si="14"/>
        <v>1780870589</v>
      </c>
      <c r="G37" s="42">
        <f t="shared" si="14"/>
        <v>1747600465</v>
      </c>
      <c r="H37" s="42">
        <f t="shared" si="14"/>
        <v>1839571739</v>
      </c>
      <c r="I37" s="42">
        <f t="shared" si="14"/>
        <v>1754503829</v>
      </c>
      <c r="J37" s="42">
        <f t="shared" si="14"/>
        <v>1749249527</v>
      </c>
      <c r="K37" s="42">
        <f t="shared" si="14"/>
        <v>1850616142</v>
      </c>
      <c r="L37" s="42">
        <f t="shared" si="14"/>
        <v>1766277694</v>
      </c>
      <c r="M37" s="42">
        <f t="shared" si="14"/>
        <v>1834642689</v>
      </c>
      <c r="N37" s="42">
        <f t="shared" si="14"/>
        <v>1873924693</v>
      </c>
      <c r="O37" s="42">
        <f t="shared" si="14"/>
        <v>1719181025</v>
      </c>
      <c r="P37" s="63">
        <f t="shared" si="7"/>
        <v>21425916115</v>
      </c>
    </row>
    <row r="38" spans="1:16" s="3" customFormat="1" ht="13.5" customHeight="1">
      <c r="A38" s="89"/>
      <c r="B38" s="93" t="s">
        <v>25</v>
      </c>
      <c r="C38" s="94"/>
      <c r="D38" s="62">
        <v>344994602</v>
      </c>
      <c r="E38" s="62">
        <v>336625971</v>
      </c>
      <c r="F38" s="62">
        <v>327031656</v>
      </c>
      <c r="G38" s="43">
        <v>312840540</v>
      </c>
      <c r="H38" s="43">
        <v>350102109</v>
      </c>
      <c r="I38" s="43">
        <v>337004942</v>
      </c>
      <c r="J38" s="43">
        <v>327049655</v>
      </c>
      <c r="K38" s="43">
        <v>348932141</v>
      </c>
      <c r="L38" s="43">
        <v>331140234</v>
      </c>
      <c r="M38" s="43">
        <v>364247152</v>
      </c>
      <c r="N38" s="43">
        <v>337935001</v>
      </c>
      <c r="O38" s="62">
        <v>314376256</v>
      </c>
      <c r="P38" s="63">
        <f t="shared" si="7"/>
        <v>4032280259</v>
      </c>
    </row>
    <row r="39" spans="1:16" s="2" customFormat="1" ht="13.5" customHeight="1">
      <c r="A39" s="89"/>
      <c r="B39" s="98" t="s">
        <v>31</v>
      </c>
      <c r="C39" s="19" t="s">
        <v>26</v>
      </c>
      <c r="D39" s="60">
        <v>449678489</v>
      </c>
      <c r="E39" s="60">
        <v>423381019</v>
      </c>
      <c r="F39" s="60">
        <v>441462863</v>
      </c>
      <c r="G39" s="43">
        <v>447378118</v>
      </c>
      <c r="H39" s="43">
        <v>465787420</v>
      </c>
      <c r="I39" s="43">
        <v>467248348</v>
      </c>
      <c r="J39" s="43">
        <v>458119837</v>
      </c>
      <c r="K39" s="43">
        <v>467118502</v>
      </c>
      <c r="L39" s="43">
        <v>456205799</v>
      </c>
      <c r="M39" s="43">
        <v>474070363</v>
      </c>
      <c r="N39" s="43">
        <v>498955540</v>
      </c>
      <c r="O39" s="60">
        <v>450543654</v>
      </c>
      <c r="P39" s="63">
        <f t="shared" si="7"/>
        <v>5499949952</v>
      </c>
    </row>
    <row r="40" spans="1:16" s="2" customFormat="1" ht="13.5" customHeight="1">
      <c r="A40" s="89"/>
      <c r="B40" s="98"/>
      <c r="C40" s="19" t="s">
        <v>24</v>
      </c>
      <c r="D40" s="60">
        <v>1318336</v>
      </c>
      <c r="E40" s="60">
        <v>798274</v>
      </c>
      <c r="F40" s="60">
        <v>936821</v>
      </c>
      <c r="G40" s="43">
        <v>832888</v>
      </c>
      <c r="H40" s="43">
        <v>916141</v>
      </c>
      <c r="I40" s="43">
        <v>946142</v>
      </c>
      <c r="J40" s="43">
        <v>854809</v>
      </c>
      <c r="K40" s="43">
        <v>738740</v>
      </c>
      <c r="L40" s="43">
        <v>865200</v>
      </c>
      <c r="M40" s="43">
        <v>1043359</v>
      </c>
      <c r="N40" s="43">
        <v>983310</v>
      </c>
      <c r="O40" s="60">
        <v>663516</v>
      </c>
      <c r="P40" s="63">
        <f t="shared" si="7"/>
        <v>10897536</v>
      </c>
    </row>
    <row r="41" spans="1:16" s="3" customFormat="1" ht="13.5" customHeight="1">
      <c r="A41" s="89"/>
      <c r="B41" s="4" t="s">
        <v>27</v>
      </c>
      <c r="C41" s="5"/>
      <c r="D41" s="61">
        <v>163380515</v>
      </c>
      <c r="E41" s="61">
        <v>158808890</v>
      </c>
      <c r="F41" s="61">
        <v>176600580</v>
      </c>
      <c r="G41" s="43">
        <v>173113530</v>
      </c>
      <c r="H41" s="43">
        <v>196398790</v>
      </c>
      <c r="I41" s="43">
        <v>182069250</v>
      </c>
      <c r="J41" s="43">
        <v>184631550</v>
      </c>
      <c r="K41" s="43">
        <v>185931330</v>
      </c>
      <c r="L41" s="43">
        <v>189406560</v>
      </c>
      <c r="M41" s="43">
        <v>197096800</v>
      </c>
      <c r="N41" s="43">
        <v>194033380</v>
      </c>
      <c r="O41" s="61">
        <v>197354500</v>
      </c>
      <c r="P41" s="63">
        <f t="shared" si="7"/>
        <v>2198825675</v>
      </c>
    </row>
    <row r="42" spans="1:16" s="3" customFormat="1" ht="13.5" customHeight="1">
      <c r="A42" s="90"/>
      <c r="B42" s="20" t="s">
        <v>22</v>
      </c>
      <c r="C42" s="21"/>
      <c r="D42" s="42">
        <f>D37+D38+D41/10</f>
        <v>2136816555.5</v>
      </c>
      <c r="E42" s="42">
        <f t="shared" ref="E42:O42" si="15">E37+E38+E41/10</f>
        <v>2086500681</v>
      </c>
      <c r="F42" s="42">
        <f t="shared" si="15"/>
        <v>2125562303</v>
      </c>
      <c r="G42" s="42">
        <f t="shared" si="15"/>
        <v>2077752358</v>
      </c>
      <c r="H42" s="42">
        <f t="shared" si="15"/>
        <v>2209313727</v>
      </c>
      <c r="I42" s="42">
        <f t="shared" si="15"/>
        <v>2109715696</v>
      </c>
      <c r="J42" s="42">
        <f t="shared" si="15"/>
        <v>2094762337</v>
      </c>
      <c r="K42" s="42">
        <f t="shared" si="15"/>
        <v>2218141416</v>
      </c>
      <c r="L42" s="42">
        <f t="shared" si="15"/>
        <v>2116358584</v>
      </c>
      <c r="M42" s="42">
        <f t="shared" si="15"/>
        <v>2218599521</v>
      </c>
      <c r="N42" s="42">
        <f t="shared" si="15"/>
        <v>2231263032</v>
      </c>
      <c r="O42" s="42">
        <f t="shared" si="15"/>
        <v>2053292731</v>
      </c>
      <c r="P42" s="63">
        <f t="shared" si="7"/>
        <v>25678078941.5</v>
      </c>
    </row>
    <row r="43" spans="1:16" ht="13.5" customHeight="1">
      <c r="A43" s="6" t="s">
        <v>23</v>
      </c>
      <c r="B43" s="13"/>
      <c r="C43" s="13"/>
      <c r="J43" s="13"/>
      <c r="K43" s="13"/>
      <c r="M43" s="13"/>
      <c r="O43" s="13"/>
      <c r="P43" s="63"/>
    </row>
    <row r="44" spans="1:16" ht="13.5" customHeight="1">
      <c r="A44" s="64" t="s">
        <v>51</v>
      </c>
    </row>
    <row r="45" spans="1:16">
      <c r="A45" s="64" t="s">
        <v>52</v>
      </c>
    </row>
  </sheetData>
  <mergeCells count="18">
    <mergeCell ref="A33:A42"/>
    <mergeCell ref="B33:B37"/>
    <mergeCell ref="B38:C38"/>
    <mergeCell ref="B39:B40"/>
    <mergeCell ref="B18:C18"/>
    <mergeCell ref="B19:B20"/>
    <mergeCell ref="A13:A22"/>
    <mergeCell ref="A23:A32"/>
    <mergeCell ref="B23:B27"/>
    <mergeCell ref="B28:C28"/>
    <mergeCell ref="B29:B30"/>
    <mergeCell ref="B13:B17"/>
    <mergeCell ref="D1:O1"/>
    <mergeCell ref="A1:C2"/>
    <mergeCell ref="A3:A12"/>
    <mergeCell ref="B3:B7"/>
    <mergeCell ref="B8:C8"/>
    <mergeCell ref="B9:B10"/>
  </mergeCells>
  <phoneticPr fontId="4"/>
  <pageMargins left="0.59055118110236227" right="0.59055118110236227" top="0.59055118110236227" bottom="0.39370078740157483" header="0.51181102362204722" footer="0.51181102362204722"/>
  <pageSetup paperSize="9" scale="8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5:G62"/>
  <sheetViews>
    <sheetView showGridLines="0" zoomScale="145" zoomScaleNormal="145" workbookViewId="0">
      <selection activeCell="A5" sqref="A5"/>
    </sheetView>
  </sheetViews>
  <sheetFormatPr defaultRowHeight="13.5"/>
  <cols>
    <col min="6" max="6" width="2" customWidth="1"/>
    <col min="12" max="12" width="0.5" customWidth="1"/>
  </cols>
  <sheetData>
    <row r="5" spans="1:7">
      <c r="D5" t="s">
        <v>38</v>
      </c>
    </row>
    <row r="7" spans="1:7">
      <c r="A7" t="s">
        <v>32</v>
      </c>
      <c r="G7" t="s">
        <v>37</v>
      </c>
    </row>
    <row r="26" spans="1:7">
      <c r="A26" t="s">
        <v>33</v>
      </c>
      <c r="G26" t="s">
        <v>36</v>
      </c>
    </row>
    <row r="45" spans="1:7">
      <c r="A45" t="s">
        <v>34</v>
      </c>
      <c r="G45" t="s">
        <v>35</v>
      </c>
    </row>
    <row r="62" ht="6" customHeight="1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7:G62"/>
  <sheetViews>
    <sheetView showGridLines="0" zoomScale="115" zoomScaleNormal="115" workbookViewId="0">
      <selection activeCell="D5" sqref="D5"/>
    </sheetView>
  </sheetViews>
  <sheetFormatPr defaultRowHeight="13.5"/>
  <cols>
    <col min="6" max="6" width="2" customWidth="1"/>
    <col min="12" max="12" width="0.625" customWidth="1"/>
  </cols>
  <sheetData>
    <row r="7" spans="1:7">
      <c r="A7" t="s">
        <v>32</v>
      </c>
      <c r="G7" t="s">
        <v>37</v>
      </c>
    </row>
    <row r="26" spans="1:7">
      <c r="A26" t="s">
        <v>33</v>
      </c>
      <c r="G26" t="s">
        <v>36</v>
      </c>
    </row>
    <row r="45" spans="1:7">
      <c r="A45" t="s">
        <v>34</v>
      </c>
      <c r="G45" t="s">
        <v>35</v>
      </c>
    </row>
    <row r="62" ht="5.25" customHeight="1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7:G62"/>
  <sheetViews>
    <sheetView showGridLines="0" zoomScale="130" zoomScaleNormal="130" workbookViewId="0">
      <selection activeCell="D4" sqref="D4"/>
    </sheetView>
  </sheetViews>
  <sheetFormatPr defaultRowHeight="13.5"/>
  <cols>
    <col min="6" max="6" width="2" customWidth="1"/>
    <col min="12" max="12" width="0.75" customWidth="1"/>
  </cols>
  <sheetData>
    <row r="7" spans="1:7">
      <c r="A7" t="s">
        <v>32</v>
      </c>
      <c r="G7" t="s">
        <v>37</v>
      </c>
    </row>
    <row r="26" spans="1:7">
      <c r="A26" t="s">
        <v>33</v>
      </c>
      <c r="G26" t="s">
        <v>36</v>
      </c>
    </row>
    <row r="45" spans="1:7">
      <c r="A45" t="s">
        <v>34</v>
      </c>
      <c r="G45" t="s">
        <v>35</v>
      </c>
    </row>
    <row r="62" ht="3" customHeight="1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7:G62"/>
  <sheetViews>
    <sheetView showGridLines="0" zoomScale="130" zoomScaleNormal="130" workbookViewId="0">
      <selection activeCell="B5" sqref="B5"/>
    </sheetView>
  </sheetViews>
  <sheetFormatPr defaultRowHeight="13.5"/>
  <cols>
    <col min="6" max="6" width="2" customWidth="1"/>
    <col min="12" max="12" width="0.75" customWidth="1"/>
  </cols>
  <sheetData>
    <row r="7" spans="1:7">
      <c r="A7" t="s">
        <v>32</v>
      </c>
      <c r="G7" t="s">
        <v>37</v>
      </c>
    </row>
    <row r="26" spans="1:7">
      <c r="A26" t="s">
        <v>33</v>
      </c>
      <c r="G26" t="s">
        <v>36</v>
      </c>
    </row>
    <row r="45" spans="1:7">
      <c r="A45" t="s">
        <v>34</v>
      </c>
      <c r="G45" t="s">
        <v>35</v>
      </c>
    </row>
    <row r="62" ht="5.25" customHeight="1"/>
  </sheetData>
  <phoneticPr fontId="4"/>
  <pageMargins left="0.59055118110236227" right="0.19685039370078741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確定件数</vt:lpstr>
      <vt:lpstr>確定点数</vt:lpstr>
      <vt:lpstr>グラフ(合計)</vt:lpstr>
      <vt:lpstr>グラフ(国保)</vt:lpstr>
      <vt:lpstr>グラフ(退職)</vt:lpstr>
      <vt:lpstr>グラフ(後期)</vt:lpstr>
      <vt:lpstr>'グラフ(後期)'!Print_Area</vt:lpstr>
      <vt:lpstr>'グラフ(合計)'!Print_Area</vt:lpstr>
      <vt:lpstr>'グラフ(国保)'!Print_Area</vt:lpstr>
      <vt:lpstr>'グラフ(退職)'!Print_Area</vt:lpstr>
      <vt:lpstr>確定件数!Print_Area</vt:lpstr>
      <vt:lpstr>確定点数!Print_Area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ociblocaluser</dc:creator>
  <cp:lastModifiedBy>ociclocaluser</cp:lastModifiedBy>
  <cp:lastPrinted>2018-01-04T01:41:57Z</cp:lastPrinted>
  <dcterms:created xsi:type="dcterms:W3CDTF">2004-01-05T23:35:09Z</dcterms:created>
  <dcterms:modified xsi:type="dcterms:W3CDTF">2025-06-05T01:15:29Z</dcterms:modified>
</cp:coreProperties>
</file>